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4905" yWindow="660" windowWidth="23895" windowHeight="14400" activeTab="2"/>
  </bookViews>
  <sheets>
    <sheet name="Information" sheetId="2" r:id="rId1"/>
    <sheet name="Table 1" sheetId="1" r:id="rId2"/>
    <sheet name="Table 2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F149" i="1" l="1"/>
  <c r="DE149" i="1"/>
  <c r="DD149" i="1"/>
  <c r="DC149" i="1"/>
  <c r="DB149" i="1"/>
  <c r="DA149" i="1"/>
  <c r="CZ149" i="1"/>
  <c r="CY149" i="1"/>
  <c r="CX149" i="1"/>
  <c r="CW149" i="1"/>
  <c r="CV149" i="1"/>
  <c r="CU149" i="1"/>
  <c r="CT149" i="1"/>
  <c r="CS149" i="1"/>
  <c r="CR149" i="1"/>
  <c r="CQ149" i="1"/>
  <c r="CP149" i="1"/>
  <c r="CO149" i="1"/>
  <c r="CN149" i="1"/>
  <c r="CM149" i="1"/>
  <c r="CL149" i="1"/>
  <c r="CK149" i="1"/>
  <c r="CJ149" i="1"/>
  <c r="CI149" i="1"/>
  <c r="CH149" i="1"/>
  <c r="CG149" i="1"/>
  <c r="CF149" i="1"/>
  <c r="CE149" i="1"/>
  <c r="CD149" i="1"/>
  <c r="CC149" i="1"/>
  <c r="CB149" i="1"/>
  <c r="CA149" i="1"/>
  <c r="BZ149" i="1"/>
  <c r="BY149" i="1"/>
  <c r="BX149" i="1"/>
  <c r="BW149" i="1"/>
  <c r="BV149" i="1"/>
  <c r="BU149" i="1"/>
  <c r="BT149" i="1"/>
  <c r="BS149" i="1"/>
  <c r="BR149" i="1"/>
  <c r="BQ149" i="1"/>
  <c r="BP149" i="1"/>
  <c r="BO149" i="1"/>
  <c r="BN149" i="1"/>
  <c r="BM149" i="1"/>
  <c r="BL149" i="1"/>
  <c r="BK149" i="1"/>
  <c r="BJ149" i="1"/>
  <c r="BI149" i="1"/>
  <c r="BH149" i="1"/>
  <c r="BG149" i="1"/>
  <c r="BF149" i="1"/>
  <c r="BE149" i="1"/>
  <c r="BD149" i="1"/>
  <c r="BC149" i="1"/>
  <c r="BB149" i="1"/>
  <c r="BA149" i="1"/>
  <c r="AZ149" i="1"/>
  <c r="AY149" i="1"/>
  <c r="AW149" i="1"/>
  <c r="AV149" i="1"/>
  <c r="AT149" i="1"/>
  <c r="AS149" i="1"/>
  <c r="AR149" i="1"/>
  <c r="AQ149" i="1"/>
  <c r="AP149" i="1"/>
  <c r="AO149" i="1"/>
  <c r="AN149" i="1"/>
  <c r="AM149" i="1"/>
  <c r="AL149" i="1"/>
  <c r="AK149" i="1"/>
  <c r="AJ149" i="1"/>
  <c r="AI149" i="1"/>
  <c r="AH149" i="1"/>
  <c r="AG149" i="1"/>
  <c r="AF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DG148" i="1"/>
  <c r="DF148" i="1"/>
  <c r="DE148" i="1"/>
  <c r="DD148" i="1"/>
  <c r="DC148" i="1"/>
  <c r="DB148" i="1"/>
  <c r="DA148" i="1"/>
  <c r="CZ148" i="1"/>
  <c r="CY148" i="1"/>
  <c r="CX148" i="1"/>
  <c r="CW148" i="1"/>
  <c r="CV148" i="1"/>
  <c r="CU148" i="1"/>
  <c r="CT148" i="1"/>
  <c r="CS148" i="1"/>
  <c r="CR148" i="1"/>
  <c r="CQ148" i="1"/>
  <c r="CP148" i="1"/>
  <c r="CO148" i="1"/>
  <c r="CN148" i="1"/>
  <c r="CM148" i="1"/>
  <c r="CL148" i="1"/>
  <c r="CK148" i="1"/>
  <c r="CJ148" i="1"/>
  <c r="CI148" i="1"/>
  <c r="CH148" i="1"/>
  <c r="CG148" i="1"/>
  <c r="CF148" i="1"/>
  <c r="CE148" i="1"/>
  <c r="CD148" i="1"/>
  <c r="CC148" i="1"/>
  <c r="CB148" i="1"/>
  <c r="CA148" i="1"/>
  <c r="BZ148" i="1"/>
  <c r="BY148" i="1"/>
  <c r="BX148" i="1"/>
  <c r="BW148" i="1"/>
  <c r="BV148" i="1"/>
  <c r="BU148" i="1"/>
  <c r="BT148" i="1"/>
  <c r="BS148" i="1"/>
  <c r="BR148" i="1"/>
  <c r="BQ148" i="1"/>
  <c r="BP148" i="1"/>
  <c r="BO148" i="1"/>
  <c r="BN148" i="1"/>
  <c r="BM148" i="1"/>
  <c r="BL148" i="1"/>
  <c r="BK148" i="1"/>
  <c r="BJ148" i="1"/>
  <c r="BI148" i="1"/>
  <c r="BH148" i="1"/>
  <c r="BG148" i="1"/>
  <c r="BF148" i="1"/>
  <c r="BE148" i="1"/>
  <c r="BD148" i="1"/>
  <c r="BC148" i="1"/>
  <c r="BB148" i="1"/>
  <c r="BA148" i="1"/>
  <c r="AZ148" i="1"/>
  <c r="AY148" i="1"/>
  <c r="AW148" i="1"/>
  <c r="AV148" i="1"/>
  <c r="AT148" i="1"/>
  <c r="AS148" i="1"/>
  <c r="AR148" i="1"/>
  <c r="AQ148" i="1"/>
  <c r="AP148" i="1"/>
  <c r="AN148" i="1"/>
  <c r="AL148" i="1"/>
  <c r="AK148" i="1"/>
  <c r="AI148" i="1"/>
  <c r="AH148" i="1"/>
  <c r="AG148" i="1"/>
  <c r="AF148" i="1"/>
  <c r="AC148" i="1"/>
  <c r="AA148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DH147" i="1"/>
  <c r="L147" i="1" s="1"/>
  <c r="K147" i="1"/>
  <c r="DH146" i="1"/>
  <c r="L146" i="1" s="1"/>
  <c r="K146" i="1"/>
  <c r="DH145" i="1"/>
  <c r="L145" i="1" s="1"/>
  <c r="K145" i="1"/>
  <c r="DH144" i="1"/>
  <c r="L144" i="1" s="1"/>
  <c r="K144" i="1"/>
  <c r="DH143" i="1"/>
  <c r="L143" i="1" s="1"/>
  <c r="K143" i="1"/>
  <c r="DH142" i="1"/>
  <c r="L142" i="1" s="1"/>
  <c r="K142" i="1"/>
  <c r="DH141" i="1"/>
  <c r="L141" i="1" s="1"/>
  <c r="K141" i="1"/>
  <c r="DH140" i="1"/>
  <c r="L140" i="1" s="1"/>
  <c r="K140" i="1"/>
  <c r="DH139" i="1"/>
  <c r="L139" i="1" s="1"/>
  <c r="K139" i="1"/>
  <c r="DH138" i="1"/>
  <c r="L138" i="1"/>
  <c r="K138" i="1"/>
  <c r="DH137" i="1"/>
  <c r="L137" i="1" s="1"/>
  <c r="J137" i="1"/>
  <c r="K137" i="1" s="1"/>
  <c r="DH136" i="1"/>
  <c r="L136" i="1" s="1"/>
  <c r="K136" i="1"/>
  <c r="DH135" i="1"/>
  <c r="L135" i="1" s="1"/>
  <c r="K135" i="1"/>
  <c r="DH134" i="1"/>
  <c r="L134" i="1" s="1"/>
  <c r="K134" i="1"/>
  <c r="DH133" i="1"/>
  <c r="L133" i="1"/>
  <c r="DH132" i="1"/>
  <c r="L132" i="1" s="1"/>
  <c r="K132" i="1"/>
  <c r="DH131" i="1"/>
  <c r="L131" i="1" s="1"/>
  <c r="K131" i="1"/>
  <c r="DH130" i="1"/>
  <c r="L130" i="1" s="1"/>
  <c r="DH129" i="1"/>
  <c r="L129" i="1" s="1"/>
  <c r="DH128" i="1"/>
  <c r="L128" i="1" s="1"/>
  <c r="DH127" i="1"/>
  <c r="L127" i="1" s="1"/>
  <c r="DH126" i="1"/>
  <c r="L126" i="1" s="1"/>
  <c r="DH125" i="1"/>
  <c r="L125" i="1" s="1"/>
  <c r="DH124" i="1"/>
  <c r="L124" i="1" s="1"/>
  <c r="DH123" i="1"/>
  <c r="L123" i="1" s="1"/>
  <c r="DH122" i="1"/>
  <c r="L122" i="1" s="1"/>
  <c r="DH121" i="1"/>
  <c r="L121" i="1" s="1"/>
  <c r="DH120" i="1"/>
  <c r="L120" i="1" s="1"/>
  <c r="DH119" i="1"/>
  <c r="L119" i="1" s="1"/>
  <c r="DH118" i="1"/>
  <c r="L118" i="1" s="1"/>
  <c r="DH117" i="1"/>
  <c r="L117" i="1" s="1"/>
  <c r="DH116" i="1"/>
  <c r="L116" i="1" s="1"/>
  <c r="DH115" i="1"/>
  <c r="L115" i="1" s="1"/>
  <c r="DH114" i="1"/>
  <c r="L114" i="1" s="1"/>
  <c r="DH113" i="1"/>
  <c r="L113" i="1" s="1"/>
  <c r="DH112" i="1"/>
  <c r="L112" i="1" s="1"/>
  <c r="DH111" i="1"/>
  <c r="L111" i="1" s="1"/>
  <c r="DH110" i="1"/>
  <c r="L110" i="1" s="1"/>
  <c r="DH109" i="1"/>
  <c r="L109" i="1" s="1"/>
  <c r="DH108" i="1"/>
  <c r="L108" i="1" s="1"/>
  <c r="DH107" i="1"/>
  <c r="L107" i="1" s="1"/>
  <c r="K107" i="1"/>
  <c r="DH106" i="1"/>
  <c r="L106" i="1" s="1"/>
  <c r="K106" i="1"/>
  <c r="DH105" i="1"/>
  <c r="L105" i="1" s="1"/>
  <c r="K105" i="1"/>
  <c r="DH104" i="1"/>
  <c r="L104" i="1" s="1"/>
  <c r="K104" i="1"/>
  <c r="DH103" i="1"/>
  <c r="L103" i="1" s="1"/>
  <c r="DH102" i="1"/>
  <c r="L102" i="1" s="1"/>
  <c r="K102" i="1"/>
  <c r="DH101" i="1"/>
  <c r="L101" i="1" s="1"/>
  <c r="K101" i="1"/>
  <c r="DH100" i="1"/>
  <c r="L100" i="1" s="1"/>
  <c r="K100" i="1"/>
  <c r="DH99" i="1"/>
  <c r="L99" i="1" s="1"/>
  <c r="K99" i="1"/>
  <c r="DH98" i="1"/>
  <c r="L98" i="1" s="1"/>
  <c r="K98" i="1"/>
  <c r="DH97" i="1"/>
  <c r="L97" i="1" s="1"/>
  <c r="K97" i="1"/>
  <c r="DH96" i="1"/>
  <c r="L96" i="1" s="1"/>
  <c r="K96" i="1"/>
  <c r="DH95" i="1"/>
  <c r="L95" i="1" s="1"/>
  <c r="K95" i="1"/>
  <c r="DH94" i="1"/>
  <c r="L94" i="1" s="1"/>
  <c r="K94" i="1"/>
  <c r="DH93" i="1"/>
  <c r="L93" i="1" s="1"/>
  <c r="K93" i="1"/>
  <c r="DH92" i="1"/>
  <c r="L92" i="1" s="1"/>
  <c r="K92" i="1"/>
  <c r="DH91" i="1"/>
  <c r="L91" i="1" s="1"/>
  <c r="K91" i="1"/>
  <c r="DH90" i="1"/>
  <c r="L90" i="1" s="1"/>
  <c r="K90" i="1"/>
  <c r="DH89" i="1"/>
  <c r="L89" i="1" s="1"/>
  <c r="K89" i="1"/>
  <c r="DH88" i="1"/>
  <c r="L88" i="1" s="1"/>
  <c r="K88" i="1"/>
  <c r="DH87" i="1"/>
  <c r="L87" i="1" s="1"/>
  <c r="K87" i="1"/>
  <c r="DH86" i="1"/>
  <c r="L86" i="1" s="1"/>
  <c r="K86" i="1"/>
  <c r="DH85" i="1"/>
  <c r="L85" i="1" s="1"/>
  <c r="K85" i="1"/>
  <c r="DH84" i="1"/>
  <c r="L84" i="1" s="1"/>
  <c r="K84" i="1"/>
  <c r="DH83" i="1"/>
  <c r="L83" i="1" s="1"/>
  <c r="K83" i="1"/>
  <c r="DH82" i="1"/>
  <c r="L82" i="1" s="1"/>
  <c r="K82" i="1"/>
  <c r="DH81" i="1"/>
  <c r="L81" i="1" s="1"/>
  <c r="K81" i="1"/>
  <c r="DH80" i="1"/>
  <c r="L80" i="1" s="1"/>
  <c r="K80" i="1"/>
  <c r="DH79" i="1"/>
  <c r="L79" i="1" s="1"/>
  <c r="K79" i="1"/>
  <c r="DH78" i="1"/>
  <c r="L78" i="1" s="1"/>
  <c r="K78" i="1"/>
  <c r="DH77" i="1"/>
  <c r="L77" i="1" s="1"/>
  <c r="K77" i="1"/>
  <c r="DH76" i="1"/>
  <c r="L76" i="1" s="1"/>
  <c r="K76" i="1"/>
  <c r="DH75" i="1"/>
  <c r="L75" i="1" s="1"/>
  <c r="K75" i="1"/>
  <c r="DH74" i="1"/>
  <c r="L74" i="1" s="1"/>
  <c r="K74" i="1"/>
  <c r="DH73" i="1"/>
  <c r="L73" i="1" s="1"/>
  <c r="K73" i="1"/>
  <c r="DH72" i="1"/>
  <c r="L72" i="1" s="1"/>
  <c r="K72" i="1"/>
  <c r="DH71" i="1"/>
  <c r="L71" i="1" s="1"/>
  <c r="K71" i="1"/>
  <c r="DH70" i="1"/>
  <c r="L70" i="1" s="1"/>
  <c r="K70" i="1"/>
  <c r="DH69" i="1"/>
  <c r="L69" i="1" s="1"/>
  <c r="K69" i="1"/>
  <c r="DH68" i="1"/>
  <c r="L68" i="1" s="1"/>
  <c r="K68" i="1"/>
  <c r="DH67" i="1"/>
  <c r="L67" i="1" s="1"/>
  <c r="K67" i="1"/>
  <c r="DH66" i="1"/>
  <c r="L66" i="1" s="1"/>
  <c r="K66" i="1"/>
  <c r="DH65" i="1"/>
  <c r="L65" i="1" s="1"/>
  <c r="K65" i="1"/>
  <c r="DH64" i="1"/>
  <c r="L64" i="1" s="1"/>
  <c r="K64" i="1"/>
  <c r="DH63" i="1"/>
  <c r="L63" i="1" s="1"/>
  <c r="K63" i="1"/>
  <c r="DH62" i="1"/>
  <c r="L62" i="1"/>
  <c r="K62" i="1"/>
  <c r="DH61" i="1"/>
  <c r="L61" i="1" s="1"/>
  <c r="K61" i="1"/>
  <c r="DH60" i="1"/>
  <c r="L60" i="1"/>
  <c r="K60" i="1"/>
  <c r="DH59" i="1"/>
  <c r="L59" i="1" s="1"/>
  <c r="K59" i="1"/>
  <c r="DH58" i="1"/>
  <c r="L58" i="1" s="1"/>
  <c r="K58" i="1"/>
  <c r="DH57" i="1"/>
  <c r="L57" i="1" s="1"/>
  <c r="K57" i="1"/>
  <c r="DH56" i="1"/>
  <c r="L56" i="1" s="1"/>
  <c r="K56" i="1"/>
  <c r="DH55" i="1"/>
  <c r="L55" i="1" s="1"/>
  <c r="K55" i="1"/>
  <c r="DH54" i="1"/>
  <c r="L54" i="1" s="1"/>
  <c r="K54" i="1"/>
  <c r="DH53" i="1"/>
  <c r="L53" i="1" s="1"/>
  <c r="K53" i="1"/>
  <c r="DH52" i="1"/>
  <c r="L52" i="1" s="1"/>
  <c r="K52" i="1"/>
  <c r="DH51" i="1"/>
  <c r="L51" i="1" s="1"/>
  <c r="K51" i="1"/>
  <c r="DH50" i="1"/>
  <c r="L50" i="1" s="1"/>
  <c r="K50" i="1"/>
  <c r="DH49" i="1"/>
  <c r="L49" i="1" s="1"/>
  <c r="K49" i="1"/>
  <c r="DH48" i="1"/>
  <c r="L48" i="1" s="1"/>
  <c r="K48" i="1"/>
  <c r="DH47" i="1"/>
  <c r="L47" i="1" s="1"/>
  <c r="K47" i="1"/>
  <c r="DH46" i="1"/>
  <c r="L46" i="1" s="1"/>
  <c r="K46" i="1"/>
  <c r="DH45" i="1"/>
  <c r="L45" i="1" s="1"/>
  <c r="K45" i="1"/>
  <c r="DH44" i="1"/>
  <c r="L44" i="1" s="1"/>
  <c r="K44" i="1"/>
  <c r="DH43" i="1"/>
  <c r="L43" i="1" s="1"/>
  <c r="K43" i="1"/>
  <c r="DH42" i="1"/>
  <c r="L42" i="1" s="1"/>
  <c r="K42" i="1"/>
  <c r="DH41" i="1"/>
  <c r="L41" i="1" s="1"/>
  <c r="K41" i="1"/>
  <c r="DH40" i="1"/>
  <c r="L40" i="1" s="1"/>
  <c r="K40" i="1"/>
  <c r="DH39" i="1"/>
  <c r="L39" i="1" s="1"/>
  <c r="K39" i="1"/>
  <c r="DH38" i="1"/>
  <c r="L38" i="1"/>
  <c r="K38" i="1"/>
  <c r="DH37" i="1"/>
  <c r="L37" i="1" s="1"/>
  <c r="K37" i="1"/>
  <c r="DH36" i="1"/>
  <c r="L36" i="1" s="1"/>
  <c r="K36" i="1"/>
  <c r="DH35" i="1"/>
  <c r="L35" i="1" s="1"/>
  <c r="K35" i="1"/>
  <c r="DH34" i="1"/>
  <c r="L34" i="1" s="1"/>
  <c r="K34" i="1"/>
  <c r="DH33" i="1"/>
  <c r="L33" i="1" s="1"/>
  <c r="K33" i="1"/>
  <c r="DH32" i="1"/>
  <c r="L32" i="1" s="1"/>
  <c r="K32" i="1"/>
  <c r="DH31" i="1"/>
  <c r="L31" i="1" s="1"/>
  <c r="K31" i="1"/>
  <c r="DH30" i="1"/>
  <c r="L30" i="1" s="1"/>
  <c r="K30" i="1"/>
  <c r="DH29" i="1"/>
  <c r="L29" i="1" s="1"/>
  <c r="K29" i="1"/>
  <c r="DH28" i="1"/>
  <c r="L28" i="1" s="1"/>
  <c r="K28" i="1"/>
  <c r="DH27" i="1"/>
  <c r="L27" i="1" s="1"/>
  <c r="K27" i="1"/>
  <c r="DH26" i="1"/>
  <c r="L26" i="1" s="1"/>
  <c r="K26" i="1"/>
  <c r="DH25" i="1"/>
  <c r="L25" i="1" s="1"/>
  <c r="K25" i="1"/>
  <c r="DH24" i="1"/>
  <c r="L24" i="1" s="1"/>
  <c r="K24" i="1"/>
  <c r="DH23" i="1"/>
  <c r="L23" i="1" s="1"/>
  <c r="K23" i="1"/>
  <c r="DH22" i="1"/>
  <c r="L22" i="1" s="1"/>
  <c r="K22" i="1"/>
  <c r="DH21" i="1"/>
  <c r="L21" i="1" s="1"/>
  <c r="K21" i="1"/>
  <c r="DH20" i="1"/>
  <c r="L20" i="1" s="1"/>
  <c r="K20" i="1"/>
  <c r="DH19" i="1"/>
  <c r="L19" i="1" s="1"/>
  <c r="K19" i="1"/>
  <c r="DH18" i="1"/>
  <c r="L18" i="1" s="1"/>
  <c r="K18" i="1"/>
  <c r="DH17" i="1"/>
  <c r="L17" i="1" s="1"/>
  <c r="K17" i="1"/>
  <c r="DH16" i="1"/>
  <c r="L16" i="1" s="1"/>
  <c r="K16" i="1"/>
  <c r="DH15" i="1"/>
  <c r="L15" i="1" s="1"/>
  <c r="K15" i="1"/>
  <c r="DH14" i="1"/>
  <c r="L14" i="1"/>
  <c r="K14" i="1"/>
  <c r="DH13" i="1"/>
  <c r="L13" i="1" s="1"/>
  <c r="K13" i="1"/>
  <c r="DH12" i="1"/>
  <c r="L12" i="1"/>
  <c r="K12" i="1"/>
  <c r="DH11" i="1"/>
  <c r="L11" i="1" s="1"/>
  <c r="K11" i="1"/>
  <c r="DH10" i="1"/>
  <c r="L10" i="1" s="1"/>
  <c r="K10" i="1"/>
  <c r="DH9" i="1"/>
  <c r="L9" i="1" s="1"/>
  <c r="K9" i="1"/>
  <c r="DH8" i="1"/>
  <c r="L8" i="1" s="1"/>
  <c r="K8" i="1"/>
  <c r="DH7" i="1"/>
  <c r="L7" i="1" s="1"/>
  <c r="K7" i="1"/>
  <c r="DH6" i="1"/>
  <c r="L6" i="1" s="1"/>
  <c r="K6" i="1"/>
  <c r="DH5" i="1"/>
  <c r="L5" i="1" s="1"/>
  <c r="K5" i="1"/>
  <c r="DH4" i="1"/>
  <c r="L4" i="1" s="1"/>
  <c r="K4" i="1"/>
  <c r="DH3" i="1"/>
  <c r="L3" i="1" s="1"/>
  <c r="K3" i="1"/>
</calcChain>
</file>

<file path=xl/sharedStrings.xml><?xml version="1.0" encoding="utf-8"?>
<sst xmlns="http://schemas.openxmlformats.org/spreadsheetml/2006/main" count="904" uniqueCount="369">
  <si>
    <t>Site name</t>
  </si>
  <si>
    <t>Sample no.</t>
  </si>
  <si>
    <t>Trench/Block</t>
  </si>
  <si>
    <t>Stratigraphic unit (SJ)</t>
  </si>
  <si>
    <t>Square</t>
  </si>
  <si>
    <t>Grave no.</t>
  </si>
  <si>
    <t>Sample vol. (l)</t>
  </si>
  <si>
    <t>Feature type</t>
  </si>
  <si>
    <t>Cultural group</t>
  </si>
  <si>
    <t>Charcoal (cm³)</t>
  </si>
  <si>
    <t>Charcoal density per litre</t>
  </si>
  <si>
    <t>Plant density per litre</t>
  </si>
  <si>
    <t>Fraction (%)</t>
  </si>
  <si>
    <t>GRAIN</t>
  </si>
  <si>
    <t>Hordeum vulgare</t>
  </si>
  <si>
    <r>
      <rPr>
        <sz val="10"/>
        <rFont val="Arial"/>
        <family val="2"/>
      </rPr>
      <t>cf</t>
    </r>
    <r>
      <rPr>
        <i/>
        <sz val="10"/>
        <rFont val="Arial"/>
        <family val="2"/>
      </rPr>
      <t>. Hordeum vulgare</t>
    </r>
  </si>
  <si>
    <t>Triticum dicoccum</t>
  </si>
  <si>
    <r>
      <t>Triticum</t>
    </r>
    <r>
      <rPr>
        <sz val="10"/>
        <rFont val="Arial"/>
        <family val="2"/>
      </rPr>
      <t xml:space="preserve"> cf. </t>
    </r>
    <r>
      <rPr>
        <i/>
        <sz val="10"/>
        <rFont val="Arial"/>
        <family val="2"/>
      </rPr>
      <t>dicoccum</t>
    </r>
  </si>
  <si>
    <t>Triticum mono/dicoc</t>
  </si>
  <si>
    <t>Triticum monococcum</t>
  </si>
  <si>
    <r>
      <rPr>
        <sz val="10"/>
        <rFont val="Arial"/>
        <family val="2"/>
      </rPr>
      <t xml:space="preserve">cf. </t>
    </r>
    <r>
      <rPr>
        <i/>
        <sz val="10"/>
        <rFont val="Arial"/>
        <family val="2"/>
      </rPr>
      <t>Triticum monococcum</t>
    </r>
  </si>
  <si>
    <t>T. aestivum/durum</t>
  </si>
  <si>
    <t>cf. T. spelta</t>
  </si>
  <si>
    <r>
      <t xml:space="preserve">Triticum </t>
    </r>
    <r>
      <rPr>
        <sz val="10"/>
        <rFont val="Arial"/>
        <family val="2"/>
      </rPr>
      <t xml:space="preserve">spp. </t>
    </r>
  </si>
  <si>
    <t>Cerealia indet.</t>
  </si>
  <si>
    <t>Panicum miliaceum</t>
  </si>
  <si>
    <t>CHAFF</t>
  </si>
  <si>
    <r>
      <rPr>
        <i/>
        <sz val="10"/>
        <rFont val="Arial"/>
        <family val="2"/>
      </rPr>
      <t>Triticum dicoccum</t>
    </r>
    <r>
      <rPr>
        <sz val="10"/>
        <rFont val="Arial"/>
        <family val="2"/>
      </rPr>
      <t xml:space="preserve"> g/b</t>
    </r>
  </si>
  <si>
    <r>
      <t xml:space="preserve">Triticum </t>
    </r>
    <r>
      <rPr>
        <sz val="10"/>
        <rFont val="Arial"/>
        <family val="2"/>
      </rPr>
      <t>sp.</t>
    </r>
    <r>
      <rPr>
        <i/>
        <sz val="10"/>
        <rFont val="Arial"/>
        <family val="2"/>
      </rPr>
      <t xml:space="preserve"> </t>
    </r>
    <r>
      <rPr>
        <sz val="10"/>
        <rFont val="Arial"/>
        <family val="2"/>
      </rPr>
      <t>g/b</t>
    </r>
  </si>
  <si>
    <t>Rachis indet</t>
  </si>
  <si>
    <t>Straw</t>
  </si>
  <si>
    <t>PULSES</t>
  </si>
  <si>
    <t>Lens culinaris</t>
  </si>
  <si>
    <t>Lathyrus/Vicia sp.</t>
  </si>
  <si>
    <t>Pisum sativum</t>
  </si>
  <si>
    <t>Indet pulse frag</t>
  </si>
  <si>
    <t>FRUITS</t>
  </si>
  <si>
    <t>Cornus mas</t>
  </si>
  <si>
    <t>Physalis alkekengi</t>
  </si>
  <si>
    <t>cf. Physalis alkekengi</t>
  </si>
  <si>
    <t>Vitis vinifera</t>
  </si>
  <si>
    <t>Fruit shell frags</t>
  </si>
  <si>
    <t>OIL PLANTS</t>
  </si>
  <si>
    <r>
      <t xml:space="preserve">Papaver </t>
    </r>
    <r>
      <rPr>
        <sz val="10"/>
        <rFont val="Arial"/>
        <family val="2"/>
      </rPr>
      <t>sp.</t>
    </r>
  </si>
  <si>
    <t>Papaver sominferum</t>
  </si>
  <si>
    <t>WILD/WEED TAXA</t>
  </si>
  <si>
    <t>Agrostemma githago</t>
  </si>
  <si>
    <r>
      <rPr>
        <i/>
        <sz val="10"/>
        <rFont val="Arial"/>
        <family val="2"/>
      </rPr>
      <t xml:space="preserve">Alloplectus </t>
    </r>
    <r>
      <rPr>
        <sz val="10"/>
        <rFont val="Arial"/>
        <family val="2"/>
      </rPr>
      <t xml:space="preserve">sp. </t>
    </r>
  </si>
  <si>
    <t>Asteraceae</t>
  </si>
  <si>
    <r>
      <t xml:space="preserve">cf. </t>
    </r>
    <r>
      <rPr>
        <i/>
        <sz val="10"/>
        <rFont val="Arial"/>
        <family val="2"/>
      </rPr>
      <t xml:space="preserve">Avena </t>
    </r>
    <r>
      <rPr>
        <sz val="10"/>
        <rFont val="Arial"/>
        <family val="2"/>
      </rPr>
      <t>sp.</t>
    </r>
  </si>
  <si>
    <t>Brassicaceae</t>
  </si>
  <si>
    <r>
      <t xml:space="preserve">Bromus </t>
    </r>
    <r>
      <rPr>
        <sz val="10"/>
        <rFont val="Arial"/>
        <family val="2"/>
      </rPr>
      <t>sp.</t>
    </r>
  </si>
  <si>
    <r>
      <rPr>
        <sz val="10"/>
        <rFont val="Arial"/>
        <family val="2"/>
      </rPr>
      <t xml:space="preserve">cf. </t>
    </r>
    <r>
      <rPr>
        <i/>
        <sz val="10"/>
        <rFont val="Arial"/>
        <family val="2"/>
      </rPr>
      <t>Bupleurum rotundifolium</t>
    </r>
  </si>
  <si>
    <r>
      <t xml:space="preserve">Carex </t>
    </r>
    <r>
      <rPr>
        <sz val="10"/>
        <rFont val="Arial"/>
        <family val="2"/>
      </rPr>
      <t xml:space="preserve">sp. </t>
    </r>
  </si>
  <si>
    <t>Carpinus betulus</t>
  </si>
  <si>
    <t>Chenopodium album</t>
  </si>
  <si>
    <t>Chenopodium hybridum</t>
  </si>
  <si>
    <r>
      <t xml:space="preserve">Chenopodium </t>
    </r>
    <r>
      <rPr>
        <sz val="10"/>
        <rFont val="Arial"/>
        <family val="2"/>
      </rPr>
      <t>sp.</t>
    </r>
  </si>
  <si>
    <t>Chenopodiaceae</t>
  </si>
  <si>
    <t>Cyperaceae</t>
  </si>
  <si>
    <t>Digitaria sanguinalis</t>
  </si>
  <si>
    <r>
      <rPr>
        <sz val="10"/>
        <rFont val="Arial"/>
        <family val="2"/>
      </rPr>
      <t>cf.</t>
    </r>
    <r>
      <rPr>
        <i/>
        <sz val="10"/>
        <rFont val="Arial"/>
        <family val="2"/>
      </rPr>
      <t xml:space="preserve"> Digitaria </t>
    </r>
    <r>
      <rPr>
        <sz val="10"/>
        <rFont val="Arial"/>
        <family val="2"/>
      </rPr>
      <t>sp</t>
    </r>
    <r>
      <rPr>
        <i/>
        <sz val="10"/>
        <rFont val="Arial"/>
        <family val="2"/>
      </rPr>
      <t>.</t>
    </r>
  </si>
  <si>
    <r>
      <rPr>
        <sz val="10"/>
        <rFont val="Arial"/>
        <family val="2"/>
      </rPr>
      <t xml:space="preserve">cf. </t>
    </r>
    <r>
      <rPr>
        <i/>
        <sz val="10"/>
        <rFont val="Arial"/>
        <family val="2"/>
      </rPr>
      <t>Digitaria ischaemum</t>
    </r>
  </si>
  <si>
    <r>
      <rPr>
        <sz val="10"/>
        <rFont val="Arial"/>
        <family val="2"/>
      </rPr>
      <t>cf.</t>
    </r>
    <r>
      <rPr>
        <i/>
        <sz val="10"/>
        <rFont val="Arial"/>
        <family val="2"/>
      </rPr>
      <t xml:space="preserve"> Dianthus </t>
    </r>
    <r>
      <rPr>
        <sz val="10"/>
        <rFont val="Arial"/>
        <family val="2"/>
      </rPr>
      <t>sp.</t>
    </r>
  </si>
  <si>
    <t>Echinochloa crus-galli</t>
  </si>
  <si>
    <r>
      <rPr>
        <sz val="10"/>
        <rFont val="Arial"/>
        <family val="2"/>
      </rPr>
      <t xml:space="preserve">cf. </t>
    </r>
    <r>
      <rPr>
        <i/>
        <sz val="10"/>
        <rFont val="Arial"/>
        <family val="2"/>
      </rPr>
      <t>Echinochloa crus-galli</t>
    </r>
  </si>
  <si>
    <t>Fabaceae, indeterminate small</t>
  </si>
  <si>
    <r>
      <rPr>
        <sz val="10"/>
        <rFont val="Arial"/>
        <family val="2"/>
      </rPr>
      <t>cf.</t>
    </r>
    <r>
      <rPr>
        <i/>
        <sz val="10"/>
        <rFont val="Arial"/>
        <family val="2"/>
      </rPr>
      <t xml:space="preserve"> Fragaria</t>
    </r>
    <r>
      <rPr>
        <sz val="10"/>
        <rFont val="Arial"/>
        <family val="2"/>
      </rPr>
      <t xml:space="preserve"> sp.</t>
    </r>
  </si>
  <si>
    <t>Galium aparine</t>
  </si>
  <si>
    <r>
      <rPr>
        <i/>
        <sz val="10"/>
        <rFont val="Arial"/>
        <family val="2"/>
      </rPr>
      <t>Galium</t>
    </r>
    <r>
      <rPr>
        <sz val="10"/>
        <rFont val="Arial"/>
        <family val="2"/>
      </rPr>
      <t xml:space="preserve"> cf. </t>
    </r>
    <r>
      <rPr>
        <i/>
        <sz val="10"/>
        <rFont val="Arial"/>
        <family val="2"/>
      </rPr>
      <t>glaucum</t>
    </r>
  </si>
  <si>
    <r>
      <t>cf.</t>
    </r>
    <r>
      <rPr>
        <i/>
        <sz val="10"/>
        <rFont val="Arial"/>
        <family val="2"/>
      </rPr>
      <t xml:space="preserve"> Iris</t>
    </r>
    <r>
      <rPr>
        <sz val="10"/>
        <rFont val="Arial"/>
        <family val="2"/>
      </rPr>
      <t xml:space="preserve"> sp.</t>
    </r>
  </si>
  <si>
    <t>Lamiaceae</t>
  </si>
  <si>
    <r>
      <rPr>
        <i/>
        <sz val="10"/>
        <rFont val="Arial"/>
        <family val="2"/>
      </rPr>
      <t>Lolium</t>
    </r>
    <r>
      <rPr>
        <sz val="10"/>
        <rFont val="Arial"/>
        <family val="2"/>
      </rPr>
      <t xml:space="preserve"> sp.</t>
    </r>
  </si>
  <si>
    <r>
      <rPr>
        <i/>
        <sz val="10"/>
        <rFont val="Arial"/>
        <family val="2"/>
      </rPr>
      <t>Mentha</t>
    </r>
    <r>
      <rPr>
        <sz val="10"/>
        <rFont val="Arial"/>
        <family val="2"/>
      </rPr>
      <t xml:space="preserve"> sp.</t>
    </r>
  </si>
  <si>
    <r>
      <rPr>
        <i/>
        <sz val="10"/>
        <rFont val="Arial"/>
        <family val="2"/>
      </rPr>
      <t>Panicum</t>
    </r>
    <r>
      <rPr>
        <sz val="10"/>
        <rFont val="Arial"/>
        <family val="2"/>
      </rPr>
      <t xml:space="preserve"> sp. (wild)</t>
    </r>
  </si>
  <si>
    <r>
      <t xml:space="preserve">cf. </t>
    </r>
    <r>
      <rPr>
        <i/>
        <sz val="10"/>
        <rFont val="Arial"/>
        <family val="2"/>
      </rPr>
      <t>Panicum</t>
    </r>
    <r>
      <rPr>
        <sz val="10"/>
        <rFont val="Arial"/>
        <family val="2"/>
      </rPr>
      <t xml:space="preserve"> sp.</t>
    </r>
  </si>
  <si>
    <r>
      <t xml:space="preserve">Phleum </t>
    </r>
    <r>
      <rPr>
        <sz val="10"/>
        <rFont val="Arial"/>
        <family val="2"/>
      </rPr>
      <t>sp.</t>
    </r>
  </si>
  <si>
    <r>
      <t xml:space="preserve">Plantago </t>
    </r>
    <r>
      <rPr>
        <sz val="10"/>
        <rFont val="Arial"/>
        <family val="2"/>
      </rPr>
      <t>sp.</t>
    </r>
  </si>
  <si>
    <r>
      <t xml:space="preserve">Plantago </t>
    </r>
    <r>
      <rPr>
        <sz val="10"/>
        <rFont val="Arial"/>
        <family val="2"/>
      </rPr>
      <t>major</t>
    </r>
  </si>
  <si>
    <t>Poa sp.</t>
  </si>
  <si>
    <t>Poaceae (millet)</t>
  </si>
  <si>
    <t>Poaceae, indet. small</t>
  </si>
  <si>
    <t>Poaceae, indet. large (&gt; 2 mm)</t>
  </si>
  <si>
    <r>
      <t xml:space="preserve">Polygonum </t>
    </r>
    <r>
      <rPr>
        <sz val="10"/>
        <rFont val="Arial"/>
        <family val="2"/>
      </rPr>
      <t>sp.</t>
    </r>
  </si>
  <si>
    <t xml:space="preserve">Polygonum persicaria </t>
  </si>
  <si>
    <r>
      <t xml:space="preserve">Polygonum/Rumex </t>
    </r>
    <r>
      <rPr>
        <sz val="10"/>
        <rFont val="Arial"/>
        <family val="2"/>
      </rPr>
      <t>sp.</t>
    </r>
  </si>
  <si>
    <r>
      <t xml:space="preserve">Potentialla </t>
    </r>
    <r>
      <rPr>
        <sz val="10"/>
        <rFont val="Arial"/>
        <family val="2"/>
      </rPr>
      <t>sp.</t>
    </r>
  </si>
  <si>
    <t>Potentilla reptans</t>
  </si>
  <si>
    <t>Prunella vulgaris</t>
  </si>
  <si>
    <r>
      <rPr>
        <sz val="10"/>
        <rFont val="Arial"/>
        <family val="2"/>
      </rPr>
      <t>cf.</t>
    </r>
    <r>
      <rPr>
        <i/>
        <sz val="10"/>
        <rFont val="Arial"/>
        <family val="2"/>
      </rPr>
      <t xml:space="preserve"> Raphinus</t>
    </r>
    <r>
      <rPr>
        <sz val="10"/>
        <rFont val="Arial"/>
        <family val="2"/>
      </rPr>
      <t xml:space="preserve"> sp. (pod)</t>
    </r>
  </si>
  <si>
    <t>Rumex sp.</t>
  </si>
  <si>
    <t>Rumex crispus</t>
  </si>
  <si>
    <r>
      <t xml:space="preserve">Sambucus </t>
    </r>
    <r>
      <rPr>
        <sz val="10"/>
        <rFont val="Arial"/>
        <family val="2"/>
      </rPr>
      <t>sp.</t>
    </r>
  </si>
  <si>
    <t>Sambucus ebulus</t>
  </si>
  <si>
    <t>Sambucus nigra</t>
  </si>
  <si>
    <r>
      <rPr>
        <i/>
        <sz val="10"/>
        <rFont val="Arial"/>
        <family val="2"/>
      </rPr>
      <t>Scirpus</t>
    </r>
    <r>
      <rPr>
        <sz val="10"/>
        <rFont val="Arial"/>
        <family val="2"/>
      </rPr>
      <t xml:space="preserve"> sp. </t>
    </r>
  </si>
  <si>
    <r>
      <rPr>
        <i/>
        <sz val="10"/>
        <rFont val="Arial"/>
        <family val="2"/>
      </rPr>
      <t>Setaria</t>
    </r>
    <r>
      <rPr>
        <sz val="10"/>
        <rFont val="Arial"/>
        <family val="2"/>
      </rPr>
      <t xml:space="preserve"> sp.</t>
    </r>
  </si>
  <si>
    <t>cf. Solanaceae</t>
  </si>
  <si>
    <r>
      <t xml:space="preserve">Teucrium </t>
    </r>
    <r>
      <rPr>
        <sz val="10"/>
        <color theme="1"/>
        <rFont val="Arial"/>
        <family val="2"/>
      </rPr>
      <t>sp.</t>
    </r>
  </si>
  <si>
    <r>
      <rPr>
        <sz val="10"/>
        <color theme="1"/>
        <rFont val="Arial"/>
        <family val="2"/>
      </rPr>
      <t xml:space="preserve">cf. </t>
    </r>
    <r>
      <rPr>
        <i/>
        <sz val="10"/>
        <color theme="1"/>
        <rFont val="Arial"/>
        <family val="2"/>
      </rPr>
      <t xml:space="preserve">Teucrium </t>
    </r>
    <r>
      <rPr>
        <sz val="10"/>
        <color theme="1"/>
        <rFont val="Arial"/>
        <family val="2"/>
      </rPr>
      <t>sp.</t>
    </r>
  </si>
  <si>
    <r>
      <t>Trifolium</t>
    </r>
    <r>
      <rPr>
        <sz val="10"/>
        <color theme="1"/>
        <rFont val="Arial"/>
        <family val="2"/>
      </rPr>
      <t xml:space="preserve"> sp.</t>
    </r>
  </si>
  <si>
    <r>
      <t>Trifolium</t>
    </r>
    <r>
      <rPr>
        <sz val="10"/>
        <color theme="1"/>
        <rFont val="Arial"/>
        <family val="2"/>
      </rPr>
      <t xml:space="preserve"> cf. </t>
    </r>
    <r>
      <rPr>
        <i/>
        <sz val="10"/>
        <color theme="1"/>
        <rFont val="Arial"/>
        <family val="2"/>
      </rPr>
      <t>repens</t>
    </r>
  </si>
  <si>
    <t>Urtica dioica</t>
  </si>
  <si>
    <t>Urtica urens</t>
  </si>
  <si>
    <t>Verbena officinalis</t>
  </si>
  <si>
    <r>
      <t xml:space="preserve">Verbena </t>
    </r>
    <r>
      <rPr>
        <sz val="10"/>
        <rFont val="Arial"/>
        <family val="2"/>
      </rPr>
      <t>sp.</t>
    </r>
  </si>
  <si>
    <t>INDETERMINATE</t>
  </si>
  <si>
    <t>Total identified items</t>
  </si>
  <si>
    <t>Beli Manastir - Sudaraž</t>
  </si>
  <si>
    <t xml:space="preserve">pit </t>
  </si>
  <si>
    <t>Late Urnfield</t>
  </si>
  <si>
    <t>pit with burned daub, possible hearth?</t>
  </si>
  <si>
    <t>V17</t>
  </si>
  <si>
    <t>pit dwelling</t>
  </si>
  <si>
    <t>Z15/AA15</t>
  </si>
  <si>
    <t>pit with charcoal and burned daub, possible hearth?</t>
  </si>
  <si>
    <t>T10</t>
  </si>
  <si>
    <t>layer inside pit with charcoal and burned daub</t>
  </si>
  <si>
    <t>Z/14,15</t>
  </si>
  <si>
    <t xml:space="preserve">Z15 </t>
  </si>
  <si>
    <t>Z14/Z15</t>
  </si>
  <si>
    <t>Z17</t>
  </si>
  <si>
    <t>layer of daub inside pit</t>
  </si>
  <si>
    <t>Ðakovo - Ciglana</t>
  </si>
  <si>
    <t>Grave</t>
  </si>
  <si>
    <t>Barice - Gređani</t>
  </si>
  <si>
    <t>H4</t>
  </si>
  <si>
    <t>K4</t>
  </si>
  <si>
    <t>FF15</t>
  </si>
  <si>
    <t>EE14</t>
  </si>
  <si>
    <t>FF14, 15</t>
  </si>
  <si>
    <t xml:space="preserve">FF14 </t>
  </si>
  <si>
    <t>GG15</t>
  </si>
  <si>
    <t>Đakovo - Štrosmajerovac</t>
  </si>
  <si>
    <t>P91</t>
  </si>
  <si>
    <t>grave - cremation</t>
  </si>
  <si>
    <t>M93</t>
  </si>
  <si>
    <t>M33</t>
  </si>
  <si>
    <t>K100</t>
  </si>
  <si>
    <t>L100</t>
  </si>
  <si>
    <t>K101</t>
  </si>
  <si>
    <t>M102</t>
  </si>
  <si>
    <t>L105</t>
  </si>
  <si>
    <t>K104</t>
  </si>
  <si>
    <t>M105</t>
  </si>
  <si>
    <t>J103</t>
  </si>
  <si>
    <t>I106</t>
  </si>
  <si>
    <t>L106</t>
  </si>
  <si>
    <t>M106</t>
  </si>
  <si>
    <t>K105</t>
  </si>
  <si>
    <t>I107</t>
  </si>
  <si>
    <t>K99</t>
  </si>
  <si>
    <t>J99</t>
  </si>
  <si>
    <t>L98</t>
  </si>
  <si>
    <t>J102</t>
  </si>
  <si>
    <t>J104</t>
  </si>
  <si>
    <t>I104</t>
  </si>
  <si>
    <t>I103</t>
  </si>
  <si>
    <t>Kuševac - Topolina</t>
  </si>
  <si>
    <t>CC8</t>
  </si>
  <si>
    <t>pit filling</t>
  </si>
  <si>
    <t>DD11</t>
  </si>
  <si>
    <t>CC9</t>
  </si>
  <si>
    <t>DD9</t>
  </si>
  <si>
    <t>CC14</t>
  </si>
  <si>
    <t>storage pit with large ceramic pythos</t>
  </si>
  <si>
    <t>Z25</t>
  </si>
  <si>
    <t>L59</t>
  </si>
  <si>
    <t>Vinkovci</t>
  </si>
  <si>
    <t xml:space="preserve">Mačkovac - Crišnjevi </t>
  </si>
  <si>
    <t>G5</t>
  </si>
  <si>
    <t>General occupation layer</t>
  </si>
  <si>
    <t>K/8</t>
  </si>
  <si>
    <t>M/7</t>
  </si>
  <si>
    <t>H/8</t>
  </si>
  <si>
    <t>J/14-5</t>
  </si>
  <si>
    <t>M/2-3</t>
  </si>
  <si>
    <t>Y/7</t>
  </si>
  <si>
    <t>S/7-8</t>
  </si>
  <si>
    <t>Pit</t>
  </si>
  <si>
    <t>R/7-8</t>
  </si>
  <si>
    <t>R/4</t>
  </si>
  <si>
    <t>S/4</t>
  </si>
  <si>
    <t>M/10</t>
  </si>
  <si>
    <t>P/10</t>
  </si>
  <si>
    <t>O/9</t>
  </si>
  <si>
    <t>O/13</t>
  </si>
  <si>
    <t>M/20</t>
  </si>
  <si>
    <t>N/19</t>
  </si>
  <si>
    <t>J/18</t>
  </si>
  <si>
    <t>3</t>
  </si>
  <si>
    <t>1</t>
  </si>
  <si>
    <t>L/20</t>
  </si>
  <si>
    <t>A/12</t>
  </si>
  <si>
    <t>O/10</t>
  </si>
  <si>
    <t>S/1</t>
  </si>
  <si>
    <t>Mačkovac - Oštrovi</t>
  </si>
  <si>
    <t>L/9d</t>
  </si>
  <si>
    <t>M/106</t>
  </si>
  <si>
    <t>L/12</t>
  </si>
  <si>
    <t xml:space="preserve"> -</t>
  </si>
  <si>
    <t>320/321</t>
  </si>
  <si>
    <t>K/13</t>
  </si>
  <si>
    <t>Orubica - Veliki Šeš</t>
  </si>
  <si>
    <t>25/26</t>
  </si>
  <si>
    <t>27/28</t>
  </si>
  <si>
    <t>A/1</t>
  </si>
  <si>
    <t>Tomašanci - Palača</t>
  </si>
  <si>
    <t xml:space="preserve">Vinkovci </t>
  </si>
  <si>
    <t>C395-96, D396</t>
  </si>
  <si>
    <t>Y,Z293</t>
  </si>
  <si>
    <t>W292</t>
  </si>
  <si>
    <t>X,Y293</t>
  </si>
  <si>
    <t>O,P296-97</t>
  </si>
  <si>
    <t>O,P292</t>
  </si>
  <si>
    <t>U298</t>
  </si>
  <si>
    <t>O,P297</t>
  </si>
  <si>
    <t xml:space="preserve">Viškovci-Gradina </t>
  </si>
  <si>
    <r>
      <t>Zapolje</t>
    </r>
    <r>
      <rPr>
        <sz val="10"/>
        <color theme="1"/>
        <rFont val="Arial"/>
        <family val="2"/>
      </rPr>
      <t> </t>
    </r>
  </si>
  <si>
    <t>75/76</t>
  </si>
  <si>
    <t>Avena sp.</t>
  </si>
  <si>
    <r>
      <t>Avena sativa/strigosa</t>
    </r>
    <r>
      <rPr>
        <sz val="10"/>
        <rFont val="Arial"/>
        <family val="2"/>
      </rPr>
      <t xml:space="preserve"> floret</t>
    </r>
  </si>
  <si>
    <r>
      <t xml:space="preserve">Avena </t>
    </r>
    <r>
      <rPr>
        <sz val="10"/>
        <rFont val="Arial"/>
        <family val="2"/>
      </rPr>
      <t xml:space="preserve">sp. floret </t>
    </r>
  </si>
  <si>
    <r>
      <t>Avena sativa/fatua</t>
    </r>
    <r>
      <rPr>
        <sz val="10"/>
        <rFont val="Arial"/>
        <family val="2"/>
      </rPr>
      <t xml:space="preserve"> floret</t>
    </r>
  </si>
  <si>
    <t>Settlements and cemeteries in Bronze Age Croatia: The archaeobotanical evidence</t>
  </si>
  <si>
    <t>Article title:</t>
  </si>
  <si>
    <t>Journal:</t>
  </si>
  <si>
    <t>Authors:</t>
  </si>
  <si>
    <t>Affiliations:</t>
  </si>
  <si>
    <t>Email of corresponding author:</t>
  </si>
  <si>
    <t>kellyreed@hotmail.co.uk</t>
  </si>
  <si>
    <t>Kelly Reed1, Tomislav Hršak2, ‪Marija Mihaljević3‬, Jacqueline Balen‬‬‬‬‬‬‬‬‬‬‬‬‬‬4‬‬‬‬</t>
  </si>
  <si>
    <t>1 Oxford Martin School, University of Oxford, 34 broad Street, Oxford, OX1 3BD, UK
2 Arheološki Muzej Osijek, Osijek, Croatia
3 Gradski Muzej Nova Gradiška, Nova Gradiška, Croatia
4 Archaeological Museum in Zagreb, Croatia</t>
  </si>
  <si>
    <t>Acta Palaeobotanica</t>
  </si>
  <si>
    <t>Table 1: Number of species identified per sample for the ten Bronze Ages sites</t>
  </si>
  <si>
    <t>Table 2: Number of species identified per sample for published Bronze Age sites in Croatia. Numbers of individuals: + = &lt;10; ++ = &gt;10 but &lt;25; +++ &gt;25 but &lt;50; ++++ = &gt;50. Starred * indicates waterlogged plant remains and brackets () indicate mineralised remains. All other plant remains are carbonised</t>
  </si>
  <si>
    <t>Site Name</t>
  </si>
  <si>
    <t>Grapčeva</t>
  </si>
  <si>
    <t>Monkodonja</t>
  </si>
  <si>
    <t>Okruglo*</t>
  </si>
  <si>
    <t>Čauševica</t>
  </si>
  <si>
    <t>Kalnik-Igrisce</t>
  </si>
  <si>
    <t>Nova Bukovica -Sjenjak</t>
  </si>
  <si>
    <t>Reference</t>
  </si>
  <si>
    <t>Borojević et al. 2008</t>
  </si>
  <si>
    <t>Kroll 2009; 2015</t>
  </si>
  <si>
    <t>Smith et al. 2006</t>
  </si>
  <si>
    <t>Huntley 1996</t>
  </si>
  <si>
    <t>Mareković 2013; Mareković et al. 2015; Reed et al. 2021</t>
  </si>
  <si>
    <t>Šoštarić 2001</t>
  </si>
  <si>
    <t>Šoštarić 2004</t>
  </si>
  <si>
    <t>Date</t>
  </si>
  <si>
    <t>2565–2144 cal BC</t>
  </si>
  <si>
    <t>1879–1529 cal BC</t>
  </si>
  <si>
    <t>ca. 1800-1200 cal BC</t>
  </si>
  <si>
    <t>900–770 cal. BC</t>
  </si>
  <si>
    <t>Late Bronze Age</t>
  </si>
  <si>
    <t>ca. 1000–800 BC</t>
  </si>
  <si>
    <t>13th century BC</t>
  </si>
  <si>
    <t>Location</t>
  </si>
  <si>
    <t>Coast</t>
  </si>
  <si>
    <t>Continental</t>
  </si>
  <si>
    <t>Site type</t>
  </si>
  <si>
    <t>Cave</t>
  </si>
  <si>
    <t>Settlement</t>
  </si>
  <si>
    <t>No. of samples</t>
  </si>
  <si>
    <t>Cereals</t>
  </si>
  <si>
    <r>
      <t>Hordeum vulgare</t>
    </r>
    <r>
      <rPr>
        <sz val="10"/>
        <color theme="1"/>
        <rFont val="Arial"/>
        <family val="2"/>
      </rPr>
      <t xml:space="preserve"> </t>
    </r>
  </si>
  <si>
    <t>Grain</t>
  </si>
  <si>
    <t>Triticum aestivum/durum</t>
  </si>
  <si>
    <t>Chaff</t>
  </si>
  <si>
    <t>Triticum monoccoccum</t>
  </si>
  <si>
    <t>Triticum spelta</t>
  </si>
  <si>
    <t>Triticum spelta/aestivum</t>
  </si>
  <si>
    <t>Triticum spelta/dicoccum</t>
  </si>
  <si>
    <t>Triticum sp.</t>
  </si>
  <si>
    <t xml:space="preserve">Grain </t>
  </si>
  <si>
    <t>Secale cereale</t>
  </si>
  <si>
    <t>Setaria italica</t>
  </si>
  <si>
    <t>Pulses</t>
  </si>
  <si>
    <t>Lathyrus sativum</t>
  </si>
  <si>
    <t>Seed</t>
  </si>
  <si>
    <t>Vicia ervilia</t>
  </si>
  <si>
    <t>Vicia faba</t>
  </si>
  <si>
    <t>Oil, fruit and nut</t>
  </si>
  <si>
    <t>Camelina sativa</t>
  </si>
  <si>
    <r>
      <rPr>
        <sz val="10"/>
        <color theme="1"/>
        <rFont val="Arial"/>
        <family val="2"/>
      </rPr>
      <t>cf.</t>
    </r>
    <r>
      <rPr>
        <i/>
        <sz val="10"/>
        <color theme="1"/>
        <rFont val="Arial"/>
        <family val="2"/>
      </rPr>
      <t xml:space="preserve"> Ficus carica </t>
    </r>
  </si>
  <si>
    <t>Nutlet</t>
  </si>
  <si>
    <t xml:space="preserve">Malus/Pyrus </t>
  </si>
  <si>
    <t>Whole fruit</t>
  </si>
  <si>
    <t>Fruit flesh fragment</t>
  </si>
  <si>
    <t>Malus/Pyrus</t>
  </si>
  <si>
    <r>
      <t xml:space="preserve">Olea </t>
    </r>
    <r>
      <rPr>
        <sz val="10"/>
        <color theme="1"/>
        <rFont val="Arial"/>
        <family val="2"/>
      </rPr>
      <t>sp. (wild)</t>
    </r>
  </si>
  <si>
    <t>Stone fragment</t>
  </si>
  <si>
    <t>Rubus fruticosus</t>
  </si>
  <si>
    <r>
      <t xml:space="preserve">Rubus </t>
    </r>
    <r>
      <rPr>
        <sz val="10"/>
        <color theme="1"/>
        <rFont val="Arial"/>
        <family val="2"/>
      </rPr>
      <t>sp.</t>
    </r>
  </si>
  <si>
    <r>
      <t xml:space="preserve">Quercus </t>
    </r>
    <r>
      <rPr>
        <sz val="10"/>
        <color theme="1"/>
        <rFont val="Arial"/>
        <family val="2"/>
      </rPr>
      <t xml:space="preserve">sp. </t>
    </r>
  </si>
  <si>
    <t>Capule/ seed whole</t>
  </si>
  <si>
    <r>
      <t>Quercus</t>
    </r>
    <r>
      <rPr>
        <sz val="10"/>
        <color theme="1"/>
        <rFont val="Arial"/>
        <family val="2"/>
      </rPr>
      <t xml:space="preserve"> sp. </t>
    </r>
  </si>
  <si>
    <t>Capule/ seed fragment</t>
  </si>
  <si>
    <r>
      <rPr>
        <i/>
        <sz val="10"/>
        <color theme="1"/>
        <rFont val="Arial"/>
        <family val="2"/>
      </rPr>
      <t xml:space="preserve">Quercus </t>
    </r>
    <r>
      <rPr>
        <sz val="10"/>
        <color theme="1"/>
        <rFont val="Arial"/>
        <family val="2"/>
      </rPr>
      <t xml:space="preserve">cf. </t>
    </r>
    <r>
      <rPr>
        <i/>
        <sz val="10"/>
        <color theme="1"/>
        <rFont val="Arial"/>
        <family val="2"/>
      </rPr>
      <t xml:space="preserve">robur </t>
    </r>
  </si>
  <si>
    <t xml:space="preserve"> +</t>
  </si>
  <si>
    <t>Pip</t>
  </si>
  <si>
    <t>(1)</t>
  </si>
  <si>
    <t>Other taxon</t>
  </si>
  <si>
    <r>
      <rPr>
        <i/>
        <sz val="10"/>
        <color rgb="FF000000"/>
        <rFont val="Arial"/>
        <family val="2"/>
      </rPr>
      <t>Adonis</t>
    </r>
    <r>
      <rPr>
        <sz val="10"/>
        <color rgb="FF000000"/>
        <rFont val="Arial"/>
        <family val="2"/>
      </rPr>
      <t xml:space="preserve"> sp.</t>
    </r>
  </si>
  <si>
    <t>Ajuga chamaepitys</t>
  </si>
  <si>
    <t>Alisma plantago-aquatica</t>
  </si>
  <si>
    <r>
      <rPr>
        <i/>
        <sz val="10"/>
        <color theme="1"/>
        <rFont val="Arial"/>
        <family val="2"/>
      </rPr>
      <t>Alnus</t>
    </r>
    <r>
      <rPr>
        <sz val="10"/>
        <color theme="1"/>
        <rFont val="Arial"/>
        <family val="2"/>
      </rPr>
      <t xml:space="preserve"> cf. </t>
    </r>
    <r>
      <rPr>
        <i/>
        <sz val="10"/>
        <color theme="1"/>
        <rFont val="Arial"/>
        <family val="2"/>
      </rPr>
      <t>glutinosa</t>
    </r>
    <r>
      <rPr>
        <sz val="10"/>
        <color theme="1"/>
        <rFont val="Arial"/>
        <family val="2"/>
      </rPr>
      <t xml:space="preserve"> </t>
    </r>
  </si>
  <si>
    <t xml:space="preserve"> ++++</t>
  </si>
  <si>
    <t>Stalk of inflorescence</t>
  </si>
  <si>
    <t>Apiaceae</t>
  </si>
  <si>
    <r>
      <t xml:space="preserve">Avena </t>
    </r>
    <r>
      <rPr>
        <sz val="10"/>
        <color rgb="FF000000"/>
        <rFont val="Arial"/>
        <family val="2"/>
      </rPr>
      <t>sp.</t>
    </r>
  </si>
  <si>
    <r>
      <rPr>
        <sz val="10"/>
        <color rgb="FF000000"/>
        <rFont val="Arial"/>
        <family val="2"/>
      </rPr>
      <t>cf.</t>
    </r>
    <r>
      <rPr>
        <i/>
        <sz val="10"/>
        <color rgb="FF000000"/>
        <rFont val="Arial"/>
        <family val="2"/>
      </rPr>
      <t xml:space="preserve"> Avena</t>
    </r>
    <r>
      <rPr>
        <sz val="10"/>
        <color rgb="FF000000"/>
        <rFont val="Arial"/>
        <family val="2"/>
      </rPr>
      <t xml:space="preserve"> sp.</t>
    </r>
  </si>
  <si>
    <r>
      <rPr>
        <i/>
        <sz val="10"/>
        <color theme="1"/>
        <rFont val="Arial"/>
        <family val="2"/>
      </rPr>
      <t xml:space="preserve">Betula </t>
    </r>
    <r>
      <rPr>
        <sz val="10"/>
        <color theme="1"/>
        <rFont val="Arial"/>
        <family val="2"/>
      </rPr>
      <t>sp.</t>
    </r>
  </si>
  <si>
    <r>
      <t>Brassica</t>
    </r>
    <r>
      <rPr>
        <sz val="10"/>
        <color rgb="FF000000"/>
        <rFont val="Arial"/>
        <family val="2"/>
      </rPr>
      <t xml:space="preserve"> sp.</t>
    </r>
  </si>
  <si>
    <t>Bromus arvensis</t>
  </si>
  <si>
    <t xml:space="preserve">Bromus secalinus </t>
  </si>
  <si>
    <r>
      <t xml:space="preserve">Bromus </t>
    </r>
    <r>
      <rPr>
        <sz val="10"/>
        <color rgb="FF000000"/>
        <rFont val="Arial"/>
        <family val="2"/>
      </rPr>
      <t xml:space="preserve">cf. </t>
    </r>
    <r>
      <rPr>
        <i/>
        <sz val="10"/>
        <color rgb="FF000000"/>
        <rFont val="Arial"/>
        <family val="2"/>
      </rPr>
      <t xml:space="preserve">secalinus </t>
    </r>
  </si>
  <si>
    <r>
      <t xml:space="preserve">Bromus </t>
    </r>
    <r>
      <rPr>
        <sz val="10"/>
        <color rgb="FF000000"/>
        <rFont val="Arial"/>
        <family val="2"/>
      </rPr>
      <t>sp. (long type)</t>
    </r>
  </si>
  <si>
    <r>
      <rPr>
        <sz val="10"/>
        <color rgb="FF000000"/>
        <rFont val="Arial"/>
        <family val="2"/>
      </rPr>
      <t>cf.</t>
    </r>
    <r>
      <rPr>
        <i/>
        <sz val="10"/>
        <color rgb="FF000000"/>
        <rFont val="Arial"/>
        <family val="2"/>
      </rPr>
      <t xml:space="preserve"> Bromus</t>
    </r>
    <r>
      <rPr>
        <sz val="10"/>
        <color rgb="FF000000"/>
        <rFont val="Arial"/>
        <family val="2"/>
      </rPr>
      <t xml:space="preserve"> sp. </t>
    </r>
  </si>
  <si>
    <t>Caryophyllaceae</t>
  </si>
  <si>
    <t>Convolvulaceae</t>
  </si>
  <si>
    <r>
      <t xml:space="preserve">cf. </t>
    </r>
    <r>
      <rPr>
        <i/>
        <sz val="10"/>
        <color theme="1"/>
        <rFont val="Arial"/>
        <family val="2"/>
      </rPr>
      <t xml:space="preserve">Cupressus </t>
    </r>
    <r>
      <rPr>
        <sz val="10"/>
        <color theme="1"/>
        <rFont val="Arial"/>
        <family val="2"/>
      </rPr>
      <t>sp.</t>
    </r>
  </si>
  <si>
    <t xml:space="preserve"> +++</t>
  </si>
  <si>
    <r>
      <rPr>
        <i/>
        <sz val="10"/>
        <color rgb="FF000000"/>
        <rFont val="Arial"/>
        <family val="2"/>
      </rPr>
      <t>Dianthus</t>
    </r>
    <r>
      <rPr>
        <sz val="10"/>
        <color rgb="FF000000"/>
        <rFont val="Arial"/>
        <family val="2"/>
      </rPr>
      <t xml:space="preserve"> sp.</t>
    </r>
  </si>
  <si>
    <r>
      <rPr>
        <i/>
        <sz val="10"/>
        <color rgb="FF000000"/>
        <rFont val="Arial"/>
        <family val="2"/>
      </rPr>
      <t>cf.</t>
    </r>
    <r>
      <rPr>
        <sz val="10"/>
        <color rgb="FF000000"/>
        <rFont val="Arial"/>
        <family val="2"/>
      </rPr>
      <t xml:space="preserve"> Echinochloa crus-galli</t>
    </r>
  </si>
  <si>
    <t>Euphorbiaceae</t>
  </si>
  <si>
    <t>Fabiaceae</t>
  </si>
  <si>
    <t>Fallopia convolvulus</t>
  </si>
  <si>
    <r>
      <t>Galium</t>
    </r>
    <r>
      <rPr>
        <sz val="10"/>
        <color rgb="FF000000"/>
        <rFont val="Arial"/>
        <family val="2"/>
      </rPr>
      <t xml:space="preserve"> cf. </t>
    </r>
    <r>
      <rPr>
        <i/>
        <sz val="10"/>
        <rFont val="Arial"/>
        <family val="2"/>
      </rPr>
      <t>aparine</t>
    </r>
  </si>
  <si>
    <r>
      <t xml:space="preserve">Galium </t>
    </r>
    <r>
      <rPr>
        <sz val="10"/>
        <color rgb="FF000000"/>
        <rFont val="Arial"/>
        <family val="2"/>
      </rPr>
      <t>sp.</t>
    </r>
  </si>
  <si>
    <t>Galium spurium</t>
  </si>
  <si>
    <r>
      <t xml:space="preserve">Galium </t>
    </r>
    <r>
      <rPr>
        <sz val="10"/>
        <color rgb="FF000000"/>
        <rFont val="Arial"/>
        <family val="2"/>
      </rPr>
      <t>cf.</t>
    </r>
    <r>
      <rPr>
        <i/>
        <sz val="10"/>
        <color rgb="FF000000"/>
        <rFont val="Arial"/>
        <family val="2"/>
      </rPr>
      <t xml:space="preserve"> </t>
    </r>
    <r>
      <rPr>
        <i/>
        <sz val="10"/>
        <rFont val="Arial"/>
        <family val="2"/>
      </rPr>
      <t>spurium</t>
    </r>
  </si>
  <si>
    <r>
      <rPr>
        <i/>
        <sz val="10"/>
        <color theme="1"/>
        <rFont val="Arial"/>
        <family val="2"/>
      </rPr>
      <t>Hyoscyamus</t>
    </r>
    <r>
      <rPr>
        <sz val="10"/>
        <color theme="1"/>
        <rFont val="Arial"/>
        <family val="2"/>
      </rPr>
      <t xml:space="preserve"> sp.</t>
    </r>
  </si>
  <si>
    <t xml:space="preserve"> ++</t>
  </si>
  <si>
    <r>
      <t xml:space="preserve">Hypericum </t>
    </r>
    <r>
      <rPr>
        <sz val="10"/>
        <color rgb="FF000000"/>
        <rFont val="Arial"/>
        <family val="2"/>
      </rPr>
      <t>sp.</t>
    </r>
  </si>
  <si>
    <t>Juniperus sp</t>
  </si>
  <si>
    <t>Cone fragment</t>
  </si>
  <si>
    <t>(2)</t>
  </si>
  <si>
    <r>
      <rPr>
        <i/>
        <sz val="10"/>
        <color theme="1"/>
        <rFont val="Arial"/>
        <family val="2"/>
      </rPr>
      <t>Lamium</t>
    </r>
    <r>
      <rPr>
        <sz val="10"/>
        <color theme="1"/>
        <rFont val="Arial"/>
        <family val="2"/>
      </rPr>
      <t xml:space="preserve"> sp./ </t>
    </r>
    <r>
      <rPr>
        <i/>
        <sz val="10"/>
        <color theme="1"/>
        <rFont val="Arial"/>
        <family val="2"/>
      </rPr>
      <t xml:space="preserve">Nepeta </t>
    </r>
    <r>
      <rPr>
        <sz val="10"/>
        <color theme="1"/>
        <rFont val="Arial"/>
        <family val="2"/>
      </rPr>
      <t>sp. - type</t>
    </r>
  </si>
  <si>
    <r>
      <t xml:space="preserve">cf. </t>
    </r>
    <r>
      <rPr>
        <i/>
        <sz val="10"/>
        <color theme="1"/>
        <rFont val="Arial"/>
        <family val="2"/>
      </rPr>
      <t xml:space="preserve">Larix </t>
    </r>
    <r>
      <rPr>
        <sz val="10"/>
        <color theme="1"/>
        <rFont val="Arial"/>
        <family val="2"/>
      </rPr>
      <t xml:space="preserve">sp./ </t>
    </r>
    <r>
      <rPr>
        <i/>
        <sz val="10"/>
        <color theme="1"/>
        <rFont val="Arial"/>
        <family val="2"/>
      </rPr>
      <t>Pinus</t>
    </r>
    <r>
      <rPr>
        <sz val="10"/>
        <color theme="1"/>
        <rFont val="Arial"/>
        <family val="2"/>
      </rPr>
      <t xml:space="preserve"> sp</t>
    </r>
  </si>
  <si>
    <t>Seed case</t>
  </si>
  <si>
    <r>
      <t xml:space="preserve">Lolium </t>
    </r>
    <r>
      <rPr>
        <sz val="10"/>
        <color rgb="FF000000"/>
        <rFont val="Arial"/>
        <family val="2"/>
      </rPr>
      <t>sp.</t>
    </r>
  </si>
  <si>
    <r>
      <t xml:space="preserve">Medicago </t>
    </r>
    <r>
      <rPr>
        <sz val="10"/>
        <color rgb="FF000000"/>
        <rFont val="Arial"/>
        <family val="2"/>
      </rPr>
      <t>sp.</t>
    </r>
  </si>
  <si>
    <r>
      <rPr>
        <i/>
        <sz val="10"/>
        <color theme="1"/>
        <rFont val="Arial"/>
        <family val="2"/>
      </rPr>
      <t>Oenanthe</t>
    </r>
    <r>
      <rPr>
        <sz val="10"/>
        <color theme="1"/>
        <rFont val="Arial"/>
        <family val="2"/>
      </rPr>
      <t xml:space="preserve"> cf. </t>
    </r>
    <r>
      <rPr>
        <i/>
        <sz val="10"/>
        <color theme="1"/>
        <rFont val="Arial"/>
        <family val="2"/>
      </rPr>
      <t>fistulosa</t>
    </r>
  </si>
  <si>
    <t>Phragmites australis</t>
  </si>
  <si>
    <t>Plantago lanceolata</t>
  </si>
  <si>
    <t>Poaceae</t>
  </si>
  <si>
    <t>Polygonum lapathifolium</t>
  </si>
  <si>
    <t>Portulaca oleracea</t>
  </si>
  <si>
    <t>Ranunculus repens/ acris/ bulbosus</t>
  </si>
  <si>
    <t>Ranunculus sp.</t>
  </si>
  <si>
    <t>Rosaceae</t>
  </si>
  <si>
    <r>
      <rPr>
        <i/>
        <sz val="10"/>
        <color rgb="FF000000"/>
        <rFont val="Arial"/>
        <family val="2"/>
      </rPr>
      <t xml:space="preserve">Rumex </t>
    </r>
    <r>
      <rPr>
        <sz val="10"/>
        <color rgb="FF000000"/>
        <rFont val="Arial"/>
        <family val="2"/>
      </rPr>
      <t>sp.</t>
    </r>
  </si>
  <si>
    <r>
      <rPr>
        <i/>
        <sz val="10"/>
        <color rgb="FF000000"/>
        <rFont val="Arial"/>
        <family val="2"/>
      </rPr>
      <t>Schoenoplectus</t>
    </r>
    <r>
      <rPr>
        <sz val="10"/>
        <color rgb="FF000000"/>
        <rFont val="Arial"/>
        <family val="2"/>
      </rPr>
      <t xml:space="preserve"> sp.</t>
    </r>
  </si>
  <si>
    <r>
      <t xml:space="preserve">cf. </t>
    </r>
    <r>
      <rPr>
        <i/>
        <sz val="10"/>
        <color rgb="FF000000"/>
        <rFont val="Arial"/>
        <family val="2"/>
      </rPr>
      <t>Setaria</t>
    </r>
    <r>
      <rPr>
        <sz val="10"/>
        <color rgb="FF000000"/>
        <rFont val="Arial"/>
        <family val="2"/>
      </rPr>
      <t xml:space="preserve"> sp. </t>
    </r>
  </si>
  <si>
    <t>Sherardia arvensis</t>
  </si>
  <si>
    <r>
      <t xml:space="preserve">Silene </t>
    </r>
    <r>
      <rPr>
        <sz val="10"/>
        <color rgb="FF000000"/>
        <rFont val="Arial"/>
        <family val="2"/>
      </rPr>
      <t>sp.</t>
    </r>
  </si>
  <si>
    <r>
      <rPr>
        <i/>
        <sz val="10"/>
        <color theme="1"/>
        <rFont val="Arial"/>
        <family val="2"/>
      </rPr>
      <t>Stachys</t>
    </r>
    <r>
      <rPr>
        <sz val="10"/>
        <color theme="1"/>
        <rFont val="Arial"/>
        <family val="2"/>
      </rPr>
      <t xml:space="preserve"> sp. - type</t>
    </r>
  </si>
  <si>
    <r>
      <t>Vaccaria</t>
    </r>
    <r>
      <rPr>
        <sz val="10"/>
        <color rgb="FF000000"/>
        <rFont val="Arial"/>
        <family val="2"/>
      </rPr>
      <t xml:space="preserve"> sp.</t>
    </r>
  </si>
  <si>
    <r>
      <t>Verbascum</t>
    </r>
    <r>
      <rPr>
        <sz val="10"/>
        <color rgb="FF000000"/>
        <rFont val="Arial"/>
        <family val="2"/>
      </rPr>
      <t xml:space="preserve"> sp.</t>
    </r>
  </si>
  <si>
    <t xml:space="preserve">Verbena officinalis </t>
  </si>
  <si>
    <t xml:space="preserve">Viburnum lantana </t>
  </si>
  <si>
    <r>
      <rPr>
        <i/>
        <sz val="10"/>
        <color rgb="FF000000"/>
        <rFont val="Arial"/>
        <family val="2"/>
      </rPr>
      <t>Vicia</t>
    </r>
    <r>
      <rPr>
        <sz val="10"/>
        <color rgb="FF000000"/>
        <rFont val="Arial"/>
        <family val="2"/>
      </rPr>
      <t xml:space="preserve"> sp.</t>
    </r>
  </si>
  <si>
    <t>Plant part</t>
  </si>
  <si>
    <r>
      <t xml:space="preserve">cf. </t>
    </r>
    <r>
      <rPr>
        <i/>
        <sz val="10"/>
        <color theme="1"/>
        <rFont val="Arial"/>
        <family val="2"/>
      </rPr>
      <t xml:space="preserve">Cupressus </t>
    </r>
    <r>
      <rPr>
        <sz val="10"/>
        <color theme="1"/>
        <rFont val="Arial"/>
        <family val="2"/>
      </rPr>
      <t>sp./</t>
    </r>
    <r>
      <rPr>
        <i/>
        <sz val="10"/>
        <color theme="1"/>
        <rFont val="Arial"/>
        <family val="2"/>
      </rPr>
      <t>Juniperus</t>
    </r>
    <r>
      <rPr>
        <sz val="10"/>
        <color theme="1"/>
        <rFont val="Arial"/>
        <family val="2"/>
      </rPr>
      <t xml:space="preserve"> sp.</t>
    </r>
  </si>
  <si>
    <t>Torčec-Gradić*</t>
  </si>
  <si>
    <t>Publication Year: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</si>
</sst>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0.0"/>
    <numFmt numFmtId="166" formatCode="_-* #,##0_-;\-* #,##0_-;_-* &quot;-&quot;??_-;_-@_-"/>
  </numFmts>
  <fonts count="12" x14ac:knownFonts="1">
    <font>
      <sz val="9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sz val="10"/>
      <color theme="1"/>
      <name val="Arial"/>
      <family val="2"/>
    </font>
    <font>
      <b/>
      <sz val="10"/>
      <name val="Arial"/>
      <family val="2"/>
    </font>
    <font>
      <u/>
      <sz val="9"/>
      <color theme="1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i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164" fontId="9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2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textRotation="90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 textRotation="90"/>
    </xf>
    <xf numFmtId="0" fontId="3" fillId="0" borderId="0" xfId="0" applyFont="1" applyAlignment="1">
      <alignment horizontal="left"/>
    </xf>
    <xf numFmtId="2" fontId="2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center" textRotation="90"/>
    </xf>
    <xf numFmtId="1" fontId="4" fillId="0" borderId="0" xfId="0" applyNumberFormat="1" applyFont="1" applyAlignment="1">
      <alignment horizontal="center" textRotation="90"/>
    </xf>
    <xf numFmtId="0" fontId="4" fillId="2" borderId="0" xfId="0" applyFont="1" applyFill="1" applyAlignment="1">
      <alignment horizontal="center" textRotation="90"/>
    </xf>
    <xf numFmtId="0" fontId="5" fillId="0" borderId="0" xfId="0" applyFont="1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6" fillId="0" borderId="0" xfId="0" applyFont="1" applyAlignment="1">
      <alignment textRotation="90"/>
    </xf>
    <xf numFmtId="0" fontId="4" fillId="0" borderId="0" xfId="0" applyFont="1" applyAlignment="1">
      <alignment horizontal="right" textRotation="90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3" fillId="0" borderId="0" xfId="0" applyFont="1"/>
    <xf numFmtId="1" fontId="2" fillId="0" borderId="0" xfId="0" applyNumberFormat="1" applyFont="1" applyAlignment="1">
      <alignment horizontal="left"/>
    </xf>
    <xf numFmtId="165" fontId="1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right"/>
    </xf>
    <xf numFmtId="0" fontId="0" fillId="0" borderId="0" xfId="0" applyFont="1"/>
    <xf numFmtId="0" fontId="8" fillId="0" borderId="0" xfId="1"/>
    <xf numFmtId="0" fontId="0" fillId="0" borderId="0" xfId="0" applyAlignment="1">
      <alignment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6" fillId="0" borderId="0" xfId="0" applyFont="1"/>
    <xf numFmtId="0" fontId="10" fillId="0" borderId="1" xfId="0" applyFont="1" applyBorder="1" applyAlignment="1">
      <alignment horizontal="left" vertical="center"/>
    </xf>
    <xf numFmtId="0" fontId="0" fillId="0" borderId="1" xfId="0" applyBorder="1"/>
    <xf numFmtId="0" fontId="1" fillId="0" borderId="1" xfId="0" applyFont="1" applyBorder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166" fontId="1" fillId="0" borderId="1" xfId="2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 wrapText="1"/>
    </xf>
    <xf numFmtId="166" fontId="1" fillId="0" borderId="0" xfId="2" applyNumberFormat="1" applyFont="1" applyBorder="1" applyAlignment="1">
      <alignment horizontal="right" vertical="center"/>
    </xf>
    <xf numFmtId="166" fontId="1" fillId="0" borderId="0" xfId="2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quotePrefix="1" applyFont="1" applyAlignment="1">
      <alignment horizontal="right"/>
    </xf>
    <xf numFmtId="1" fontId="1" fillId="0" borderId="1" xfId="0" applyNumberFormat="1" applyFont="1" applyBorder="1" applyAlignment="1">
      <alignment horizontal="center"/>
    </xf>
    <xf numFmtId="1" fontId="1" fillId="0" borderId="1" xfId="2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0" fontId="0" fillId="0" borderId="0" xfId="0" applyAlignment="1">
      <alignment horizontal="left"/>
    </xf>
  </cellXfs>
  <cellStyles count="3">
    <cellStyle name="Dziesiętny" xfId="2" builtinId="3"/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kellyreed@hotmail.co.uk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1" sqref="B11"/>
    </sheetView>
  </sheetViews>
  <sheetFormatPr defaultRowHeight="12" x14ac:dyDescent="0.2"/>
  <cols>
    <col min="1" max="1" width="20" customWidth="1"/>
    <col min="2" max="2" width="66.28515625" customWidth="1"/>
  </cols>
  <sheetData>
    <row r="1" spans="1:2" x14ac:dyDescent="0.2">
      <c r="A1" t="s">
        <v>225</v>
      </c>
      <c r="B1" s="33" t="s">
        <v>224</v>
      </c>
    </row>
    <row r="2" spans="1:2" x14ac:dyDescent="0.2">
      <c r="A2" t="s">
        <v>226</v>
      </c>
      <c r="B2" t="s">
        <v>233</v>
      </c>
    </row>
    <row r="3" spans="1:2" x14ac:dyDescent="0.2">
      <c r="A3" t="s">
        <v>227</v>
      </c>
      <c r="B3" t="s">
        <v>231</v>
      </c>
    </row>
    <row r="4" spans="1:2" ht="48" x14ac:dyDescent="0.2">
      <c r="A4" t="s">
        <v>228</v>
      </c>
      <c r="B4" s="35" t="s">
        <v>232</v>
      </c>
    </row>
    <row r="5" spans="1:2" ht="24" x14ac:dyDescent="0.2">
      <c r="A5" s="35" t="s">
        <v>229</v>
      </c>
      <c r="B5" s="34" t="s">
        <v>230</v>
      </c>
    </row>
    <row r="6" spans="1:2" x14ac:dyDescent="0.2">
      <c r="A6" t="s">
        <v>368</v>
      </c>
      <c r="B6" s="67">
        <v>2022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H149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AZ1" sqref="AZ1:AZ1048576"/>
    </sheetView>
  </sheetViews>
  <sheetFormatPr defaultColWidth="9.140625" defaultRowHeight="12.75" x14ac:dyDescent="0.2"/>
  <cols>
    <col min="1" max="1" width="22.42578125" style="2" customWidth="1"/>
    <col min="2" max="2" width="4.5703125" style="2" bestFit="1" customWidth="1"/>
    <col min="3" max="3" width="4" style="2" bestFit="1" customWidth="1"/>
    <col min="4" max="4" width="7.5703125" style="2" bestFit="1" customWidth="1"/>
    <col min="5" max="5" width="13.42578125" style="2" bestFit="1" customWidth="1"/>
    <col min="6" max="6" width="4.7109375" style="2" customWidth="1"/>
    <col min="7" max="7" width="5" style="2" customWidth="1"/>
    <col min="8" max="8" width="21.85546875" style="2" customWidth="1"/>
    <col min="9" max="9" width="14.5703125" style="2" bestFit="1" customWidth="1"/>
    <col min="10" max="11" width="5.7109375" style="19" customWidth="1"/>
    <col min="12" max="12" width="6.7109375" style="19" customWidth="1"/>
    <col min="13" max="13" width="4" style="19" customWidth="1"/>
    <col min="14" max="14" width="3.140625" style="19" customWidth="1"/>
    <col min="15" max="15" width="4.140625" style="19" customWidth="1"/>
    <col min="16" max="26" width="3.140625" style="19" customWidth="1"/>
    <col min="27" max="27" width="4" style="19" bestFit="1" customWidth="1"/>
    <col min="28" max="47" width="3.140625" style="19" customWidth="1"/>
    <col min="48" max="49" width="2.85546875" style="19" customWidth="1"/>
    <col min="50" max="55" width="3.140625" style="19" customWidth="1"/>
    <col min="56" max="84" width="2.85546875" style="19" customWidth="1"/>
    <col min="85" max="85" width="4" style="19" bestFit="1" customWidth="1"/>
    <col min="86" max="110" width="2.85546875" style="19" customWidth="1"/>
    <col min="111" max="111" width="4.85546875" style="21" customWidth="1"/>
    <col min="112" max="112" width="4.85546875" style="22" customWidth="1"/>
    <col min="113" max="16384" width="9.140625" style="2"/>
  </cols>
  <sheetData>
    <row r="1" spans="1:112" ht="15.75" customHeight="1" x14ac:dyDescent="0.2">
      <c r="A1" s="1" t="s">
        <v>234</v>
      </c>
      <c r="C1" s="3"/>
      <c r="H1" s="3"/>
      <c r="I1" s="3"/>
      <c r="J1" s="3"/>
      <c r="K1" s="3"/>
      <c r="L1" s="3"/>
      <c r="M1" s="3"/>
      <c r="N1" s="4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4"/>
      <c r="AC1" s="3"/>
      <c r="AD1" s="3"/>
      <c r="AE1" s="3"/>
      <c r="AF1" s="3"/>
      <c r="AG1" s="3"/>
      <c r="AH1" s="3"/>
      <c r="AI1" s="3"/>
      <c r="AJ1" s="4"/>
      <c r="AK1" s="3"/>
      <c r="AL1" s="3"/>
      <c r="AM1" s="3"/>
      <c r="AN1" s="3"/>
      <c r="AO1" s="4"/>
      <c r="AP1" s="3"/>
      <c r="AQ1" s="3"/>
      <c r="AR1" s="3"/>
      <c r="AS1" s="3"/>
      <c r="AT1" s="3"/>
      <c r="AU1" s="4"/>
      <c r="AV1" s="3"/>
      <c r="AW1" s="3"/>
      <c r="AX1" s="4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</row>
    <row r="2" spans="1:112" ht="135.75" customHeight="1" x14ac:dyDescent="0.2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8" t="s">
        <v>5</v>
      </c>
      <c r="G2" s="6" t="s">
        <v>6</v>
      </c>
      <c r="H2" s="9" t="s">
        <v>7</v>
      </c>
      <c r="I2" s="10" t="s">
        <v>8</v>
      </c>
      <c r="J2" s="11" t="s">
        <v>9</v>
      </c>
      <c r="K2" s="11" t="s">
        <v>10</v>
      </c>
      <c r="L2" s="11" t="s">
        <v>11</v>
      </c>
      <c r="M2" s="12" t="s">
        <v>12</v>
      </c>
      <c r="N2" s="13" t="s">
        <v>13</v>
      </c>
      <c r="O2" s="14" t="s">
        <v>220</v>
      </c>
      <c r="P2" s="14" t="s">
        <v>14</v>
      </c>
      <c r="Q2" s="14" t="s">
        <v>15</v>
      </c>
      <c r="R2" s="14" t="s">
        <v>16</v>
      </c>
      <c r="S2" s="14" t="s">
        <v>17</v>
      </c>
      <c r="T2" s="14" t="s">
        <v>18</v>
      </c>
      <c r="U2" s="14" t="s">
        <v>19</v>
      </c>
      <c r="V2" s="14" t="s">
        <v>20</v>
      </c>
      <c r="W2" s="14" t="s">
        <v>21</v>
      </c>
      <c r="X2" s="14" t="s">
        <v>22</v>
      </c>
      <c r="Y2" s="14" t="s">
        <v>23</v>
      </c>
      <c r="Z2" s="15" t="s">
        <v>24</v>
      </c>
      <c r="AA2" s="14" t="s">
        <v>25</v>
      </c>
      <c r="AB2" s="13" t="s">
        <v>26</v>
      </c>
      <c r="AC2" s="14" t="s">
        <v>221</v>
      </c>
      <c r="AD2" s="14" t="s">
        <v>223</v>
      </c>
      <c r="AE2" s="14" t="s">
        <v>222</v>
      </c>
      <c r="AF2" s="15" t="s">
        <v>27</v>
      </c>
      <c r="AG2" s="14" t="s">
        <v>28</v>
      </c>
      <c r="AH2" s="14" t="s">
        <v>29</v>
      </c>
      <c r="AI2" s="16" t="s">
        <v>30</v>
      </c>
      <c r="AJ2" s="13" t="s">
        <v>31</v>
      </c>
      <c r="AK2" s="14" t="s">
        <v>32</v>
      </c>
      <c r="AL2" s="14" t="s">
        <v>33</v>
      </c>
      <c r="AM2" s="14" t="s">
        <v>34</v>
      </c>
      <c r="AN2" s="14" t="s">
        <v>35</v>
      </c>
      <c r="AO2" s="13" t="s">
        <v>36</v>
      </c>
      <c r="AP2" s="14" t="s">
        <v>37</v>
      </c>
      <c r="AQ2" s="14" t="s">
        <v>38</v>
      </c>
      <c r="AR2" s="14" t="s">
        <v>39</v>
      </c>
      <c r="AS2" s="14" t="s">
        <v>40</v>
      </c>
      <c r="AT2" s="14" t="s">
        <v>41</v>
      </c>
      <c r="AU2" s="13" t="s">
        <v>42</v>
      </c>
      <c r="AV2" s="14" t="s">
        <v>43</v>
      </c>
      <c r="AW2" s="14" t="s">
        <v>44</v>
      </c>
      <c r="AX2" s="13" t="s">
        <v>45</v>
      </c>
      <c r="AY2" s="14" t="s">
        <v>46</v>
      </c>
      <c r="AZ2" s="15" t="s">
        <v>47</v>
      </c>
      <c r="BA2" s="15" t="s">
        <v>48</v>
      </c>
      <c r="BB2" s="15" t="s">
        <v>49</v>
      </c>
      <c r="BC2" s="15" t="s">
        <v>50</v>
      </c>
      <c r="BD2" s="14" t="s">
        <v>51</v>
      </c>
      <c r="BE2" s="14" t="s">
        <v>52</v>
      </c>
      <c r="BF2" s="14" t="s">
        <v>53</v>
      </c>
      <c r="BG2" s="14" t="s">
        <v>54</v>
      </c>
      <c r="BH2" s="14" t="s">
        <v>55</v>
      </c>
      <c r="BI2" s="14" t="s">
        <v>56</v>
      </c>
      <c r="BJ2" s="14" t="s">
        <v>57</v>
      </c>
      <c r="BK2" s="15" t="s">
        <v>58</v>
      </c>
      <c r="BL2" s="15" t="s">
        <v>59</v>
      </c>
      <c r="BM2" s="14" t="s">
        <v>60</v>
      </c>
      <c r="BN2" s="14" t="s">
        <v>61</v>
      </c>
      <c r="BO2" s="14" t="s">
        <v>62</v>
      </c>
      <c r="BP2" s="14" t="s">
        <v>63</v>
      </c>
      <c r="BQ2" s="14" t="s">
        <v>64</v>
      </c>
      <c r="BR2" s="14" t="s">
        <v>65</v>
      </c>
      <c r="BS2" s="15" t="s">
        <v>66</v>
      </c>
      <c r="BT2" s="14" t="s">
        <v>67</v>
      </c>
      <c r="BU2" s="14" t="s">
        <v>68</v>
      </c>
      <c r="BV2" s="15" t="s">
        <v>69</v>
      </c>
      <c r="BW2" s="15" t="s">
        <v>70</v>
      </c>
      <c r="BX2" s="15" t="s">
        <v>71</v>
      </c>
      <c r="BY2" s="15" t="s">
        <v>72</v>
      </c>
      <c r="BZ2" s="15" t="s">
        <v>73</v>
      </c>
      <c r="CA2" s="15" t="s">
        <v>74</v>
      </c>
      <c r="CB2" s="15" t="s">
        <v>75</v>
      </c>
      <c r="CC2" s="14" t="s">
        <v>76</v>
      </c>
      <c r="CD2" s="14" t="s">
        <v>77</v>
      </c>
      <c r="CE2" s="14" t="s">
        <v>78</v>
      </c>
      <c r="CF2" s="14" t="s">
        <v>79</v>
      </c>
      <c r="CG2" s="15" t="s">
        <v>80</v>
      </c>
      <c r="CH2" s="15" t="s">
        <v>81</v>
      </c>
      <c r="CI2" s="15" t="s">
        <v>82</v>
      </c>
      <c r="CJ2" s="14" t="s">
        <v>83</v>
      </c>
      <c r="CK2" s="14" t="s">
        <v>84</v>
      </c>
      <c r="CL2" s="14" t="s">
        <v>85</v>
      </c>
      <c r="CM2" s="14" t="s">
        <v>86</v>
      </c>
      <c r="CN2" s="14" t="s">
        <v>87</v>
      </c>
      <c r="CO2" s="14" t="s">
        <v>88</v>
      </c>
      <c r="CP2" s="14" t="s">
        <v>89</v>
      </c>
      <c r="CQ2" s="14" t="s">
        <v>90</v>
      </c>
      <c r="CR2" s="14" t="s">
        <v>91</v>
      </c>
      <c r="CS2" s="14" t="s">
        <v>92</v>
      </c>
      <c r="CT2" s="14" t="s">
        <v>93</v>
      </c>
      <c r="CU2" s="14" t="s">
        <v>94</v>
      </c>
      <c r="CV2" s="15" t="s">
        <v>95</v>
      </c>
      <c r="CW2" s="15" t="s">
        <v>96</v>
      </c>
      <c r="CX2" s="15" t="s">
        <v>97</v>
      </c>
      <c r="CY2" s="17" t="s">
        <v>98</v>
      </c>
      <c r="CZ2" s="17" t="s">
        <v>99</v>
      </c>
      <c r="DA2" s="17" t="s">
        <v>100</v>
      </c>
      <c r="DB2" s="17" t="s">
        <v>101</v>
      </c>
      <c r="DC2" s="14" t="s">
        <v>102</v>
      </c>
      <c r="DD2" s="14" t="s">
        <v>103</v>
      </c>
      <c r="DE2" s="14" t="s">
        <v>104</v>
      </c>
      <c r="DF2" s="14" t="s">
        <v>105</v>
      </c>
      <c r="DG2" s="15" t="s">
        <v>106</v>
      </c>
      <c r="DH2" s="18" t="s">
        <v>107</v>
      </c>
    </row>
    <row r="3" spans="1:112" x14ac:dyDescent="0.2">
      <c r="A3" s="2" t="s">
        <v>108</v>
      </c>
      <c r="B3" s="2">
        <v>21</v>
      </c>
      <c r="D3" s="2">
        <v>46</v>
      </c>
      <c r="G3" s="5">
        <v>11</v>
      </c>
      <c r="H3" s="3" t="s">
        <v>109</v>
      </c>
      <c r="I3" s="3" t="s">
        <v>110</v>
      </c>
      <c r="J3" s="19">
        <v>0.5</v>
      </c>
      <c r="K3" s="20">
        <f>J3/G3</f>
        <v>4.5454545454545456E-2</v>
      </c>
      <c r="L3" s="20">
        <f t="shared" ref="L3:L34" si="0">DH3/G3</f>
        <v>0</v>
      </c>
      <c r="M3" s="19">
        <v>100</v>
      </c>
      <c r="DG3" s="21">
        <v>1</v>
      </c>
      <c r="DH3" s="22">
        <f t="shared" ref="DH3:DH34" si="1">SUM(O3:DF3)</f>
        <v>0</v>
      </c>
    </row>
    <row r="4" spans="1:112" x14ac:dyDescent="0.2">
      <c r="A4" s="2" t="s">
        <v>108</v>
      </c>
      <c r="B4" s="2">
        <v>29</v>
      </c>
      <c r="D4" s="2">
        <v>66</v>
      </c>
      <c r="G4" s="5">
        <v>11</v>
      </c>
      <c r="H4" s="3" t="s">
        <v>111</v>
      </c>
      <c r="I4" s="3" t="s">
        <v>110</v>
      </c>
      <c r="J4" s="19">
        <v>0.5</v>
      </c>
      <c r="K4" s="20">
        <f t="shared" ref="K4:K67" si="2">J4/G4</f>
        <v>4.5454545454545456E-2</v>
      </c>
      <c r="L4" s="20">
        <f t="shared" si="0"/>
        <v>0.72727272727272729</v>
      </c>
      <c r="M4" s="19">
        <v>100</v>
      </c>
      <c r="AQ4" s="19">
        <v>1</v>
      </c>
      <c r="AR4" s="19">
        <v>1</v>
      </c>
      <c r="BH4" s="19">
        <v>2</v>
      </c>
      <c r="CI4" s="19">
        <v>1</v>
      </c>
      <c r="CO4" s="19">
        <v>1</v>
      </c>
      <c r="CS4" s="19">
        <v>2</v>
      </c>
      <c r="DG4" s="21">
        <v>3</v>
      </c>
      <c r="DH4" s="22">
        <f t="shared" si="1"/>
        <v>8</v>
      </c>
    </row>
    <row r="5" spans="1:112" x14ac:dyDescent="0.2">
      <c r="A5" s="2" t="s">
        <v>108</v>
      </c>
      <c r="B5" s="2">
        <v>47</v>
      </c>
      <c r="D5" s="2">
        <v>48</v>
      </c>
      <c r="E5" s="2" t="s">
        <v>112</v>
      </c>
      <c r="G5" s="5">
        <v>11</v>
      </c>
      <c r="H5" s="3" t="s">
        <v>113</v>
      </c>
      <c r="I5" s="3" t="s">
        <v>110</v>
      </c>
      <c r="J5" s="19">
        <v>0.5</v>
      </c>
      <c r="K5" s="20">
        <f t="shared" si="2"/>
        <v>4.5454545454545456E-2</v>
      </c>
      <c r="L5" s="20">
        <f t="shared" si="0"/>
        <v>0.72727272727272729</v>
      </c>
      <c r="M5" s="19">
        <v>100</v>
      </c>
      <c r="AG5" s="19">
        <v>1</v>
      </c>
      <c r="AV5" s="19">
        <v>2</v>
      </c>
      <c r="BH5" s="19">
        <v>1</v>
      </c>
      <c r="BM5" s="19">
        <v>2</v>
      </c>
      <c r="BS5" s="19">
        <v>1</v>
      </c>
      <c r="DE5" s="19">
        <v>1</v>
      </c>
      <c r="DG5" s="21">
        <v>8</v>
      </c>
      <c r="DH5" s="22">
        <f t="shared" si="1"/>
        <v>8</v>
      </c>
    </row>
    <row r="6" spans="1:112" x14ac:dyDescent="0.2">
      <c r="A6" s="2" t="s">
        <v>108</v>
      </c>
      <c r="B6" s="2">
        <v>75</v>
      </c>
      <c r="D6" s="2">
        <v>80</v>
      </c>
      <c r="E6" s="2" t="s">
        <v>114</v>
      </c>
      <c r="G6" s="5">
        <v>11</v>
      </c>
      <c r="H6" s="3" t="s">
        <v>115</v>
      </c>
      <c r="I6" s="3" t="s">
        <v>110</v>
      </c>
      <c r="J6" s="19">
        <v>0.5</v>
      </c>
      <c r="K6" s="20">
        <f t="shared" si="2"/>
        <v>4.5454545454545456E-2</v>
      </c>
      <c r="L6" s="20">
        <f t="shared" si="0"/>
        <v>0.54545454545454541</v>
      </c>
      <c r="M6" s="19">
        <v>100</v>
      </c>
      <c r="AV6" s="19">
        <v>1</v>
      </c>
      <c r="BH6" s="19">
        <v>3</v>
      </c>
      <c r="CH6" s="19">
        <v>1</v>
      </c>
      <c r="CY6" s="19">
        <v>1</v>
      </c>
      <c r="DG6" s="21">
        <v>2</v>
      </c>
      <c r="DH6" s="22">
        <f t="shared" si="1"/>
        <v>6</v>
      </c>
    </row>
    <row r="7" spans="1:112" x14ac:dyDescent="0.2">
      <c r="A7" s="2" t="s">
        <v>108</v>
      </c>
      <c r="B7" s="2">
        <v>83</v>
      </c>
      <c r="D7" s="2">
        <v>162</v>
      </c>
      <c r="E7" s="2" t="s">
        <v>116</v>
      </c>
      <c r="G7" s="5">
        <v>11</v>
      </c>
      <c r="H7" s="3" t="s">
        <v>117</v>
      </c>
      <c r="I7" s="3" t="s">
        <v>110</v>
      </c>
      <c r="J7" s="19">
        <v>20</v>
      </c>
      <c r="K7" s="20">
        <f t="shared" si="2"/>
        <v>1.8181818181818181</v>
      </c>
      <c r="L7" s="20">
        <f t="shared" si="0"/>
        <v>2.2727272727272729</v>
      </c>
      <c r="M7" s="19">
        <v>100</v>
      </c>
      <c r="AF7" s="19">
        <v>1</v>
      </c>
      <c r="AG7" s="19">
        <v>7</v>
      </c>
      <c r="AW7" s="19">
        <v>7</v>
      </c>
      <c r="BD7" s="19">
        <v>2</v>
      </c>
      <c r="CI7" s="19">
        <v>3</v>
      </c>
      <c r="CY7" s="19">
        <v>1</v>
      </c>
      <c r="DA7" s="19">
        <v>2</v>
      </c>
      <c r="DE7" s="19">
        <v>2</v>
      </c>
      <c r="DH7" s="22">
        <f t="shared" si="1"/>
        <v>25</v>
      </c>
    </row>
    <row r="8" spans="1:112" x14ac:dyDescent="0.2">
      <c r="A8" s="2" t="s">
        <v>108</v>
      </c>
      <c r="B8" s="2">
        <v>87</v>
      </c>
      <c r="D8" s="2">
        <v>162</v>
      </c>
      <c r="E8" s="2" t="s">
        <v>116</v>
      </c>
      <c r="G8" s="5">
        <v>11</v>
      </c>
      <c r="H8" s="3" t="s">
        <v>117</v>
      </c>
      <c r="I8" s="3" t="s">
        <v>110</v>
      </c>
      <c r="J8" s="19">
        <v>0.5</v>
      </c>
      <c r="K8" s="20">
        <f t="shared" si="2"/>
        <v>4.5454545454545456E-2</v>
      </c>
      <c r="L8" s="20">
        <f t="shared" si="0"/>
        <v>0.72727272727272729</v>
      </c>
      <c r="M8" s="19">
        <v>100</v>
      </c>
      <c r="Y8" s="19">
        <v>3</v>
      </c>
      <c r="AF8" s="19">
        <v>1</v>
      </c>
      <c r="AH8" s="19">
        <v>1</v>
      </c>
      <c r="AT8" s="19">
        <v>1</v>
      </c>
      <c r="CI8" s="19">
        <v>1</v>
      </c>
      <c r="CY8" s="19">
        <v>1</v>
      </c>
      <c r="DG8" s="21">
        <v>2</v>
      </c>
      <c r="DH8" s="22">
        <f t="shared" si="1"/>
        <v>8</v>
      </c>
    </row>
    <row r="9" spans="1:112" x14ac:dyDescent="0.2">
      <c r="A9" s="2" t="s">
        <v>108</v>
      </c>
      <c r="B9" s="2">
        <v>89</v>
      </c>
      <c r="D9" s="2">
        <v>38</v>
      </c>
      <c r="E9" s="2" t="s">
        <v>118</v>
      </c>
      <c r="G9" s="5">
        <v>11</v>
      </c>
      <c r="H9" s="3" t="s">
        <v>113</v>
      </c>
      <c r="I9" s="3" t="s">
        <v>110</v>
      </c>
      <c r="J9" s="19">
        <v>5</v>
      </c>
      <c r="K9" s="20">
        <f t="shared" si="2"/>
        <v>0.45454545454545453</v>
      </c>
      <c r="L9" s="20">
        <f t="shared" si="0"/>
        <v>0.63636363636363635</v>
      </c>
      <c r="M9" s="19">
        <v>100</v>
      </c>
      <c r="BQ9" s="19">
        <v>2</v>
      </c>
      <c r="CG9" s="19">
        <v>3</v>
      </c>
      <c r="CI9" s="19">
        <v>1</v>
      </c>
      <c r="DF9" s="19">
        <v>1</v>
      </c>
      <c r="DG9" s="21">
        <v>43</v>
      </c>
      <c r="DH9" s="22">
        <f t="shared" si="1"/>
        <v>7</v>
      </c>
    </row>
    <row r="10" spans="1:112" x14ac:dyDescent="0.2">
      <c r="A10" s="2" t="s">
        <v>108</v>
      </c>
      <c r="B10" s="2">
        <v>90</v>
      </c>
      <c r="D10" s="2">
        <v>76</v>
      </c>
      <c r="E10" s="2" t="s">
        <v>119</v>
      </c>
      <c r="G10" s="5">
        <v>11</v>
      </c>
      <c r="H10" s="3" t="s">
        <v>113</v>
      </c>
      <c r="I10" s="3" t="s">
        <v>110</v>
      </c>
      <c r="J10" s="19">
        <v>0.2</v>
      </c>
      <c r="K10" s="20">
        <f t="shared" si="2"/>
        <v>1.8181818181818184E-2</v>
      </c>
      <c r="L10" s="20">
        <f t="shared" si="0"/>
        <v>0.36363636363636365</v>
      </c>
      <c r="M10" s="19">
        <v>100</v>
      </c>
      <c r="AG10" s="19">
        <v>1</v>
      </c>
      <c r="AV10" s="19">
        <v>1</v>
      </c>
      <c r="BH10" s="19">
        <v>1</v>
      </c>
      <c r="CO10" s="19">
        <v>1</v>
      </c>
      <c r="DG10" s="21">
        <v>8</v>
      </c>
      <c r="DH10" s="22">
        <f t="shared" si="1"/>
        <v>4</v>
      </c>
    </row>
    <row r="11" spans="1:112" x14ac:dyDescent="0.2">
      <c r="A11" s="2" t="s">
        <v>108</v>
      </c>
      <c r="B11" s="2">
        <v>125</v>
      </c>
      <c r="D11" s="2">
        <v>38</v>
      </c>
      <c r="E11" s="2" t="s">
        <v>120</v>
      </c>
      <c r="G11" s="5">
        <v>11</v>
      </c>
      <c r="H11" s="3" t="s">
        <v>113</v>
      </c>
      <c r="I11" s="3" t="s">
        <v>110</v>
      </c>
      <c r="J11" s="19">
        <v>0</v>
      </c>
      <c r="K11" s="20">
        <f t="shared" si="2"/>
        <v>0</v>
      </c>
      <c r="L11" s="20">
        <f t="shared" si="0"/>
        <v>0.36363636363636365</v>
      </c>
      <c r="M11" s="19">
        <v>100</v>
      </c>
      <c r="BH11" s="19">
        <v>2</v>
      </c>
      <c r="CI11" s="19">
        <v>1</v>
      </c>
      <c r="CK11" s="19">
        <v>1</v>
      </c>
      <c r="DG11" s="21">
        <v>4</v>
      </c>
      <c r="DH11" s="22">
        <f t="shared" si="1"/>
        <v>4</v>
      </c>
    </row>
    <row r="12" spans="1:112" x14ac:dyDescent="0.2">
      <c r="A12" s="2" t="s">
        <v>108</v>
      </c>
      <c r="D12" s="2">
        <v>113</v>
      </c>
      <c r="E12" s="2" t="s">
        <v>121</v>
      </c>
      <c r="G12" s="5">
        <v>11</v>
      </c>
      <c r="H12" s="3" t="s">
        <v>122</v>
      </c>
      <c r="I12" s="3" t="s">
        <v>110</v>
      </c>
      <c r="J12" s="19">
        <v>0</v>
      </c>
      <c r="K12" s="20">
        <f t="shared" si="2"/>
        <v>0</v>
      </c>
      <c r="L12" s="20">
        <f t="shared" si="0"/>
        <v>3.4545454545454546</v>
      </c>
      <c r="M12" s="19">
        <v>100</v>
      </c>
      <c r="BJ12" s="19">
        <v>3</v>
      </c>
      <c r="BY12" s="19">
        <v>1</v>
      </c>
      <c r="CI12" s="19">
        <v>9</v>
      </c>
      <c r="CP12" s="19">
        <v>1</v>
      </c>
      <c r="DA12" s="19">
        <v>24</v>
      </c>
      <c r="DG12" s="21">
        <v>5</v>
      </c>
      <c r="DH12" s="22">
        <f t="shared" si="1"/>
        <v>38</v>
      </c>
    </row>
    <row r="13" spans="1:112" x14ac:dyDescent="0.2">
      <c r="A13" s="23" t="s">
        <v>123</v>
      </c>
      <c r="B13" s="2">
        <v>3</v>
      </c>
      <c r="D13" s="2">
        <v>36</v>
      </c>
      <c r="G13" s="5">
        <v>11</v>
      </c>
      <c r="H13" s="2" t="s">
        <v>124</v>
      </c>
      <c r="I13" s="3" t="s">
        <v>125</v>
      </c>
      <c r="J13" s="19">
        <v>18</v>
      </c>
      <c r="K13" s="20">
        <f t="shared" si="2"/>
        <v>1.6363636363636365</v>
      </c>
      <c r="L13" s="20">
        <f t="shared" si="0"/>
        <v>0.36363636363636365</v>
      </c>
      <c r="M13" s="19">
        <v>100</v>
      </c>
      <c r="W13" s="19">
        <v>3</v>
      </c>
      <c r="Z13" s="19">
        <v>1</v>
      </c>
      <c r="DH13" s="22">
        <f t="shared" si="1"/>
        <v>4</v>
      </c>
    </row>
    <row r="14" spans="1:112" x14ac:dyDescent="0.2">
      <c r="A14" s="23" t="s">
        <v>123</v>
      </c>
      <c r="B14" s="2">
        <v>6</v>
      </c>
      <c r="D14" s="2">
        <v>36</v>
      </c>
      <c r="E14" s="2" t="s">
        <v>126</v>
      </c>
      <c r="G14" s="5">
        <v>11</v>
      </c>
      <c r="H14" s="2" t="s">
        <v>124</v>
      </c>
      <c r="I14" s="3" t="s">
        <v>125</v>
      </c>
      <c r="J14" s="19">
        <v>17</v>
      </c>
      <c r="K14" s="20">
        <f t="shared" si="2"/>
        <v>1.5454545454545454</v>
      </c>
      <c r="L14" s="20">
        <f t="shared" si="0"/>
        <v>1</v>
      </c>
      <c r="M14" s="19">
        <v>100</v>
      </c>
      <c r="Q14" s="19">
        <v>5</v>
      </c>
      <c r="Y14" s="19">
        <v>3</v>
      </c>
      <c r="Z14" s="19">
        <v>3</v>
      </c>
      <c r="DH14" s="22">
        <f t="shared" si="1"/>
        <v>11</v>
      </c>
    </row>
    <row r="15" spans="1:112" x14ac:dyDescent="0.2">
      <c r="A15" s="23" t="s">
        <v>123</v>
      </c>
      <c r="B15" s="2">
        <v>21</v>
      </c>
      <c r="D15" s="2">
        <v>48</v>
      </c>
      <c r="E15" s="2" t="s">
        <v>127</v>
      </c>
      <c r="G15" s="5">
        <v>11</v>
      </c>
      <c r="H15" s="2" t="s">
        <v>124</v>
      </c>
      <c r="I15" s="3" t="s">
        <v>125</v>
      </c>
      <c r="J15" s="19">
        <v>0.1</v>
      </c>
      <c r="K15" s="20">
        <f t="shared" si="2"/>
        <v>9.0909090909090922E-3</v>
      </c>
      <c r="L15" s="20">
        <f t="shared" si="0"/>
        <v>9.0909090909090912E-2</v>
      </c>
      <c r="M15" s="19">
        <v>100</v>
      </c>
      <c r="Z15" s="19">
        <v>1</v>
      </c>
      <c r="DH15" s="22">
        <f t="shared" si="1"/>
        <v>1</v>
      </c>
    </row>
    <row r="16" spans="1:112" x14ac:dyDescent="0.2">
      <c r="A16" s="23" t="s">
        <v>123</v>
      </c>
      <c r="B16" s="2">
        <v>35</v>
      </c>
      <c r="D16" s="2">
        <v>72</v>
      </c>
      <c r="G16" s="5">
        <v>11</v>
      </c>
      <c r="H16" s="2" t="s">
        <v>124</v>
      </c>
      <c r="I16" s="3" t="s">
        <v>125</v>
      </c>
      <c r="J16" s="19">
        <v>0.2</v>
      </c>
      <c r="K16" s="20">
        <f t="shared" si="2"/>
        <v>1.8181818181818184E-2</v>
      </c>
      <c r="L16" s="20">
        <f t="shared" si="0"/>
        <v>0</v>
      </c>
      <c r="M16" s="19">
        <v>100</v>
      </c>
      <c r="DH16" s="22">
        <f t="shared" si="1"/>
        <v>0</v>
      </c>
    </row>
    <row r="17" spans="1:112" x14ac:dyDescent="0.2">
      <c r="A17" s="23" t="s">
        <v>123</v>
      </c>
      <c r="B17" s="2">
        <v>37</v>
      </c>
      <c r="F17" s="2">
        <v>2</v>
      </c>
      <c r="G17" s="5">
        <v>11</v>
      </c>
      <c r="H17" s="2" t="s">
        <v>124</v>
      </c>
      <c r="I17" s="3" t="s">
        <v>125</v>
      </c>
      <c r="J17" s="19">
        <v>0</v>
      </c>
      <c r="K17" s="20">
        <f t="shared" si="2"/>
        <v>0</v>
      </c>
      <c r="L17" s="20">
        <f t="shared" si="0"/>
        <v>0</v>
      </c>
      <c r="M17" s="19">
        <v>100</v>
      </c>
      <c r="DH17" s="22">
        <f t="shared" si="1"/>
        <v>0</v>
      </c>
    </row>
    <row r="18" spans="1:112" x14ac:dyDescent="0.2">
      <c r="A18" s="23" t="s">
        <v>123</v>
      </c>
      <c r="B18" s="2">
        <v>38</v>
      </c>
      <c r="F18" s="2">
        <v>1</v>
      </c>
      <c r="G18" s="5">
        <v>11</v>
      </c>
      <c r="H18" s="2" t="s">
        <v>124</v>
      </c>
      <c r="I18" s="3" t="s">
        <v>125</v>
      </c>
      <c r="J18" s="19">
        <v>0</v>
      </c>
      <c r="K18" s="20">
        <f t="shared" si="2"/>
        <v>0</v>
      </c>
      <c r="L18" s="20">
        <f t="shared" si="0"/>
        <v>0</v>
      </c>
      <c r="M18" s="19">
        <v>100</v>
      </c>
      <c r="DH18" s="22">
        <f t="shared" si="1"/>
        <v>0</v>
      </c>
    </row>
    <row r="19" spans="1:112" x14ac:dyDescent="0.2">
      <c r="A19" s="23" t="s">
        <v>123</v>
      </c>
      <c r="B19" s="2">
        <v>42</v>
      </c>
      <c r="D19" s="2">
        <v>102</v>
      </c>
      <c r="E19" s="2" t="s">
        <v>128</v>
      </c>
      <c r="F19" s="2">
        <v>3</v>
      </c>
      <c r="G19" s="5">
        <v>11</v>
      </c>
      <c r="H19" s="2" t="s">
        <v>124</v>
      </c>
      <c r="I19" s="3" t="s">
        <v>125</v>
      </c>
      <c r="J19" s="19">
        <v>0.5</v>
      </c>
      <c r="K19" s="20">
        <f t="shared" si="2"/>
        <v>4.5454545454545456E-2</v>
      </c>
      <c r="L19" s="20">
        <f t="shared" si="0"/>
        <v>0</v>
      </c>
      <c r="M19" s="19">
        <v>100</v>
      </c>
      <c r="DH19" s="22">
        <f t="shared" si="1"/>
        <v>0</v>
      </c>
    </row>
    <row r="20" spans="1:112" x14ac:dyDescent="0.2">
      <c r="A20" s="23" t="s">
        <v>123</v>
      </c>
      <c r="B20" s="2">
        <v>43</v>
      </c>
      <c r="D20" s="2">
        <v>100</v>
      </c>
      <c r="E20" s="2" t="s">
        <v>129</v>
      </c>
      <c r="F20" s="2">
        <v>5</v>
      </c>
      <c r="G20" s="5">
        <v>11</v>
      </c>
      <c r="H20" s="2" t="s">
        <v>124</v>
      </c>
      <c r="I20" s="3" t="s">
        <v>125</v>
      </c>
      <c r="J20" s="19">
        <v>9</v>
      </c>
      <c r="K20" s="20">
        <f t="shared" si="2"/>
        <v>0.81818181818181823</v>
      </c>
      <c r="L20" s="20">
        <f t="shared" si="0"/>
        <v>0.18181818181818182</v>
      </c>
      <c r="M20" s="19">
        <v>100</v>
      </c>
      <c r="AA20" s="19">
        <v>1</v>
      </c>
      <c r="CY20" s="19">
        <v>1</v>
      </c>
      <c r="DG20" s="21">
        <v>1</v>
      </c>
      <c r="DH20" s="22">
        <f t="shared" si="1"/>
        <v>2</v>
      </c>
    </row>
    <row r="21" spans="1:112" x14ac:dyDescent="0.2">
      <c r="A21" s="23" t="s">
        <v>123</v>
      </c>
      <c r="B21" s="2">
        <v>44</v>
      </c>
      <c r="D21" s="2">
        <v>104</v>
      </c>
      <c r="E21" s="2" t="s">
        <v>130</v>
      </c>
      <c r="F21" s="2">
        <v>4</v>
      </c>
      <c r="G21" s="5">
        <v>11</v>
      </c>
      <c r="H21" s="2" t="s">
        <v>124</v>
      </c>
      <c r="I21" s="3" t="s">
        <v>125</v>
      </c>
      <c r="J21" s="19">
        <v>0</v>
      </c>
      <c r="K21" s="20">
        <f t="shared" si="2"/>
        <v>0</v>
      </c>
      <c r="L21" s="20">
        <f t="shared" si="0"/>
        <v>0</v>
      </c>
      <c r="M21" s="19">
        <v>100</v>
      </c>
      <c r="DH21" s="22">
        <f t="shared" si="1"/>
        <v>0</v>
      </c>
    </row>
    <row r="22" spans="1:112" x14ac:dyDescent="0.2">
      <c r="A22" s="23" t="s">
        <v>123</v>
      </c>
      <c r="B22" s="2">
        <v>46</v>
      </c>
      <c r="D22" s="2">
        <v>106</v>
      </c>
      <c r="E22" s="2" t="s">
        <v>131</v>
      </c>
      <c r="F22" s="2">
        <v>6</v>
      </c>
      <c r="G22" s="5">
        <v>11</v>
      </c>
      <c r="H22" s="2" t="s">
        <v>124</v>
      </c>
      <c r="I22" s="3" t="s">
        <v>125</v>
      </c>
      <c r="J22" s="19">
        <v>0</v>
      </c>
      <c r="K22" s="20">
        <f t="shared" si="2"/>
        <v>0</v>
      </c>
      <c r="L22" s="20">
        <f t="shared" si="0"/>
        <v>9.0909090909090912E-2</v>
      </c>
      <c r="M22" s="19">
        <v>100</v>
      </c>
      <c r="Z22" s="19">
        <v>1</v>
      </c>
      <c r="DG22" s="21">
        <v>4</v>
      </c>
      <c r="DH22" s="22">
        <f t="shared" si="1"/>
        <v>1</v>
      </c>
    </row>
    <row r="23" spans="1:112" x14ac:dyDescent="0.2">
      <c r="A23" s="23" t="s">
        <v>123</v>
      </c>
      <c r="B23" s="2">
        <v>47</v>
      </c>
      <c r="D23" s="2">
        <v>100</v>
      </c>
      <c r="E23" s="2" t="s">
        <v>129</v>
      </c>
      <c r="F23" s="2">
        <v>5</v>
      </c>
      <c r="G23" s="5">
        <v>11</v>
      </c>
      <c r="H23" s="2" t="s">
        <v>124</v>
      </c>
      <c r="I23" s="3" t="s">
        <v>125</v>
      </c>
      <c r="J23" s="19">
        <v>12</v>
      </c>
      <c r="K23" s="20">
        <f t="shared" si="2"/>
        <v>1.0909090909090908</v>
      </c>
      <c r="L23" s="20">
        <f t="shared" si="0"/>
        <v>0</v>
      </c>
      <c r="M23" s="19">
        <v>100</v>
      </c>
      <c r="DG23" s="21">
        <v>1</v>
      </c>
      <c r="DH23" s="22">
        <f t="shared" si="1"/>
        <v>0</v>
      </c>
    </row>
    <row r="24" spans="1:112" x14ac:dyDescent="0.2">
      <c r="A24" s="23" t="s">
        <v>123</v>
      </c>
      <c r="B24" s="2">
        <v>48</v>
      </c>
      <c r="D24" s="2">
        <v>126</v>
      </c>
      <c r="E24" s="2" t="s">
        <v>132</v>
      </c>
      <c r="F24" s="2">
        <v>7</v>
      </c>
      <c r="G24" s="5">
        <v>11</v>
      </c>
      <c r="H24" s="2" t="s">
        <v>124</v>
      </c>
      <c r="I24" s="3" t="s">
        <v>125</v>
      </c>
      <c r="J24" s="19">
        <v>0</v>
      </c>
      <c r="K24" s="20">
        <f t="shared" si="2"/>
        <v>0</v>
      </c>
      <c r="L24" s="20">
        <f t="shared" si="0"/>
        <v>0</v>
      </c>
      <c r="M24" s="19">
        <v>100</v>
      </c>
      <c r="DH24" s="22">
        <f t="shared" si="1"/>
        <v>0</v>
      </c>
    </row>
    <row r="25" spans="1:112" x14ac:dyDescent="0.2">
      <c r="A25" s="23" t="s">
        <v>123</v>
      </c>
      <c r="B25" s="2">
        <v>50</v>
      </c>
      <c r="D25" s="2">
        <v>110</v>
      </c>
      <c r="E25" s="2" t="s">
        <v>132</v>
      </c>
      <c r="F25" s="2">
        <v>9</v>
      </c>
      <c r="G25" s="5">
        <v>11</v>
      </c>
      <c r="H25" s="2" t="s">
        <v>124</v>
      </c>
      <c r="I25" s="3" t="s">
        <v>125</v>
      </c>
      <c r="J25" s="19">
        <v>0</v>
      </c>
      <c r="K25" s="20">
        <f t="shared" si="2"/>
        <v>0</v>
      </c>
      <c r="L25" s="20">
        <f t="shared" si="0"/>
        <v>0</v>
      </c>
      <c r="M25" s="19">
        <v>100</v>
      </c>
      <c r="DG25" s="21">
        <v>5</v>
      </c>
      <c r="DH25" s="22">
        <f t="shared" si="1"/>
        <v>0</v>
      </c>
    </row>
    <row r="26" spans="1:112" x14ac:dyDescent="0.2">
      <c r="A26" s="23" t="s">
        <v>123</v>
      </c>
      <c r="B26" s="2">
        <v>58</v>
      </c>
      <c r="D26" s="2">
        <v>130</v>
      </c>
      <c r="F26" s="2">
        <v>11</v>
      </c>
      <c r="G26" s="5">
        <v>11</v>
      </c>
      <c r="H26" s="2" t="s">
        <v>124</v>
      </c>
      <c r="I26" s="3" t="s">
        <v>125</v>
      </c>
      <c r="J26" s="19">
        <v>4.5</v>
      </c>
      <c r="K26" s="20">
        <f t="shared" si="2"/>
        <v>0.40909090909090912</v>
      </c>
      <c r="L26" s="20">
        <f t="shared" si="0"/>
        <v>0</v>
      </c>
      <c r="M26" s="19">
        <v>100</v>
      </c>
      <c r="DH26" s="22">
        <f t="shared" si="1"/>
        <v>0</v>
      </c>
    </row>
    <row r="27" spans="1:112" x14ac:dyDescent="0.2">
      <c r="A27" s="23" t="s">
        <v>123</v>
      </c>
      <c r="B27" s="2">
        <v>58</v>
      </c>
      <c r="D27" s="2">
        <v>130</v>
      </c>
      <c r="F27" s="2">
        <v>10</v>
      </c>
      <c r="G27" s="5">
        <v>11</v>
      </c>
      <c r="H27" s="2" t="s">
        <v>124</v>
      </c>
      <c r="I27" s="3" t="s">
        <v>125</v>
      </c>
      <c r="J27" s="19">
        <v>0</v>
      </c>
      <c r="K27" s="20">
        <f t="shared" si="2"/>
        <v>0</v>
      </c>
      <c r="L27" s="20">
        <f t="shared" si="0"/>
        <v>0</v>
      </c>
      <c r="M27" s="19">
        <v>100</v>
      </c>
      <c r="DH27" s="22">
        <f t="shared" si="1"/>
        <v>0</v>
      </c>
    </row>
    <row r="28" spans="1:112" x14ac:dyDescent="0.2">
      <c r="A28" s="23" t="s">
        <v>123</v>
      </c>
      <c r="B28" s="2">
        <v>68</v>
      </c>
      <c r="D28" s="2">
        <v>130</v>
      </c>
      <c r="F28" s="2">
        <v>2</v>
      </c>
      <c r="G28" s="5">
        <v>11</v>
      </c>
      <c r="H28" s="2" t="s">
        <v>124</v>
      </c>
      <c r="I28" s="3" t="s">
        <v>125</v>
      </c>
      <c r="J28" s="19">
        <v>9.5</v>
      </c>
      <c r="K28" s="20">
        <f t="shared" si="2"/>
        <v>0.86363636363636365</v>
      </c>
      <c r="L28" s="20">
        <f t="shared" si="0"/>
        <v>9.0909090909090912E-2</v>
      </c>
      <c r="M28" s="19">
        <v>100</v>
      </c>
      <c r="Z28" s="19">
        <v>1</v>
      </c>
      <c r="DG28" s="21">
        <v>1</v>
      </c>
      <c r="DH28" s="22">
        <f t="shared" si="1"/>
        <v>1</v>
      </c>
    </row>
    <row r="29" spans="1:112" x14ac:dyDescent="0.2">
      <c r="A29" s="23" t="s">
        <v>123</v>
      </c>
      <c r="B29" s="2">
        <v>71</v>
      </c>
      <c r="D29" s="2">
        <v>198</v>
      </c>
      <c r="F29" s="2">
        <v>17</v>
      </c>
      <c r="G29" s="5">
        <v>11</v>
      </c>
      <c r="H29" s="2" t="s">
        <v>124</v>
      </c>
      <c r="I29" s="3" t="s">
        <v>125</v>
      </c>
      <c r="J29" s="19">
        <v>0.5</v>
      </c>
      <c r="K29" s="20">
        <f t="shared" si="2"/>
        <v>4.5454545454545456E-2</v>
      </c>
      <c r="L29" s="20">
        <f t="shared" si="0"/>
        <v>0</v>
      </c>
      <c r="M29" s="19">
        <v>100</v>
      </c>
      <c r="DH29" s="22">
        <f t="shared" si="1"/>
        <v>0</v>
      </c>
    </row>
    <row r="30" spans="1:112" x14ac:dyDescent="0.2">
      <c r="A30" s="2" t="s">
        <v>133</v>
      </c>
      <c r="B30" s="2">
        <v>668</v>
      </c>
      <c r="D30" s="2">
        <v>2801</v>
      </c>
      <c r="E30" s="2" t="s">
        <v>134</v>
      </c>
      <c r="F30" s="2">
        <v>4</v>
      </c>
      <c r="G30" s="5">
        <v>11</v>
      </c>
      <c r="H30" s="3" t="s">
        <v>135</v>
      </c>
      <c r="I30" s="3" t="s">
        <v>125</v>
      </c>
      <c r="J30" s="19">
        <v>0.5</v>
      </c>
      <c r="K30" s="20">
        <f t="shared" si="2"/>
        <v>4.5454545454545456E-2</v>
      </c>
      <c r="L30" s="20">
        <f t="shared" si="0"/>
        <v>0.63636363636363635</v>
      </c>
      <c r="M30" s="19">
        <v>100</v>
      </c>
      <c r="Z30" s="19">
        <v>3</v>
      </c>
      <c r="BS30" s="19">
        <v>1</v>
      </c>
      <c r="CT30" s="19">
        <v>3</v>
      </c>
      <c r="DH30" s="22">
        <f t="shared" si="1"/>
        <v>7</v>
      </c>
    </row>
    <row r="31" spans="1:112" x14ac:dyDescent="0.2">
      <c r="A31" s="2" t="s">
        <v>133</v>
      </c>
      <c r="B31" s="2">
        <v>672</v>
      </c>
      <c r="D31" s="2">
        <v>2805</v>
      </c>
      <c r="E31" s="2" t="s">
        <v>136</v>
      </c>
      <c r="F31" s="2">
        <v>6</v>
      </c>
      <c r="G31" s="5">
        <v>11</v>
      </c>
      <c r="H31" s="3" t="s">
        <v>135</v>
      </c>
      <c r="I31" s="3" t="s">
        <v>125</v>
      </c>
      <c r="J31" s="19">
        <v>1</v>
      </c>
      <c r="K31" s="20">
        <f t="shared" si="2"/>
        <v>9.0909090909090912E-2</v>
      </c>
      <c r="L31" s="20">
        <f t="shared" si="0"/>
        <v>0.18181818181818182</v>
      </c>
      <c r="M31" s="19">
        <v>100</v>
      </c>
      <c r="W31" s="19">
        <v>1</v>
      </c>
      <c r="CS31" s="2"/>
      <c r="CU31" s="19">
        <v>1</v>
      </c>
      <c r="DH31" s="22">
        <f t="shared" si="1"/>
        <v>2</v>
      </c>
    </row>
    <row r="32" spans="1:112" x14ac:dyDescent="0.2">
      <c r="A32" s="2" t="s">
        <v>133</v>
      </c>
      <c r="B32" s="2">
        <v>672</v>
      </c>
      <c r="D32" s="2">
        <v>2805</v>
      </c>
      <c r="E32" s="2" t="s">
        <v>136</v>
      </c>
      <c r="F32" s="2">
        <v>32</v>
      </c>
      <c r="G32" s="5">
        <v>11</v>
      </c>
      <c r="H32" s="3" t="s">
        <v>135</v>
      </c>
      <c r="I32" s="3" t="s">
        <v>125</v>
      </c>
      <c r="J32" s="19">
        <v>3</v>
      </c>
      <c r="K32" s="20">
        <f t="shared" si="2"/>
        <v>0.27272727272727271</v>
      </c>
      <c r="L32" s="20">
        <f t="shared" si="0"/>
        <v>0</v>
      </c>
      <c r="M32" s="19">
        <v>100</v>
      </c>
      <c r="DH32" s="22">
        <f t="shared" si="1"/>
        <v>0</v>
      </c>
    </row>
    <row r="33" spans="1:112" x14ac:dyDescent="0.2">
      <c r="A33" s="2" t="s">
        <v>133</v>
      </c>
      <c r="B33" s="2">
        <v>675</v>
      </c>
      <c r="D33" s="2">
        <v>2803</v>
      </c>
      <c r="E33" s="2" t="s">
        <v>136</v>
      </c>
      <c r="F33" s="2">
        <v>5</v>
      </c>
      <c r="G33" s="5">
        <v>11</v>
      </c>
      <c r="H33" s="3" t="s">
        <v>135</v>
      </c>
      <c r="I33" s="3" t="s">
        <v>125</v>
      </c>
      <c r="J33" s="19">
        <v>0</v>
      </c>
      <c r="K33" s="20">
        <f t="shared" si="2"/>
        <v>0</v>
      </c>
      <c r="L33" s="20">
        <f t="shared" si="0"/>
        <v>0</v>
      </c>
      <c r="M33" s="19">
        <v>100</v>
      </c>
      <c r="DH33" s="22">
        <f t="shared" si="1"/>
        <v>0</v>
      </c>
    </row>
    <row r="34" spans="1:112" x14ac:dyDescent="0.2">
      <c r="A34" s="2" t="s">
        <v>133</v>
      </c>
      <c r="B34" s="2">
        <v>685</v>
      </c>
      <c r="D34" s="2">
        <v>2807</v>
      </c>
      <c r="E34" s="2" t="s">
        <v>137</v>
      </c>
      <c r="F34" s="2">
        <v>8</v>
      </c>
      <c r="G34" s="5">
        <v>11</v>
      </c>
      <c r="H34" s="3" t="s">
        <v>135</v>
      </c>
      <c r="I34" s="3" t="s">
        <v>125</v>
      </c>
      <c r="J34" s="19">
        <v>0.1</v>
      </c>
      <c r="K34" s="20">
        <f t="shared" si="2"/>
        <v>9.0909090909090922E-3</v>
      </c>
      <c r="L34" s="20">
        <f t="shared" si="0"/>
        <v>9.0909090909090912E-2</v>
      </c>
      <c r="M34" s="19">
        <v>100</v>
      </c>
      <c r="Z34" s="19">
        <v>1</v>
      </c>
      <c r="DH34" s="22">
        <f t="shared" si="1"/>
        <v>1</v>
      </c>
    </row>
    <row r="35" spans="1:112" x14ac:dyDescent="0.2">
      <c r="A35" s="2" t="s">
        <v>133</v>
      </c>
      <c r="B35" s="2">
        <v>688</v>
      </c>
      <c r="D35" s="2">
        <v>2807</v>
      </c>
      <c r="E35" s="2" t="s">
        <v>136</v>
      </c>
      <c r="F35" s="2">
        <v>7</v>
      </c>
      <c r="G35" s="5">
        <v>11</v>
      </c>
      <c r="H35" s="3" t="s">
        <v>135</v>
      </c>
      <c r="I35" s="3" t="s">
        <v>125</v>
      </c>
      <c r="J35" s="19">
        <v>0.1</v>
      </c>
      <c r="K35" s="20">
        <f t="shared" si="2"/>
        <v>9.0909090909090922E-3</v>
      </c>
      <c r="L35" s="20">
        <f t="shared" ref="L35:L66" si="3">DH35/G35</f>
        <v>0</v>
      </c>
      <c r="M35" s="19">
        <v>100</v>
      </c>
      <c r="DH35" s="22">
        <f t="shared" ref="DH35:DH66" si="4">SUM(O35:DF35)</f>
        <v>0</v>
      </c>
    </row>
    <row r="36" spans="1:112" x14ac:dyDescent="0.2">
      <c r="A36" s="2" t="s">
        <v>133</v>
      </c>
      <c r="B36" s="2">
        <v>695</v>
      </c>
      <c r="D36" s="2">
        <v>2815</v>
      </c>
      <c r="E36" s="2" t="s">
        <v>138</v>
      </c>
      <c r="F36" s="2">
        <v>11</v>
      </c>
      <c r="G36" s="5">
        <v>11</v>
      </c>
      <c r="H36" s="3" t="s">
        <v>135</v>
      </c>
      <c r="I36" s="3" t="s">
        <v>125</v>
      </c>
      <c r="J36" s="19">
        <v>10</v>
      </c>
      <c r="K36" s="20">
        <f t="shared" si="2"/>
        <v>0.90909090909090906</v>
      </c>
      <c r="L36" s="20">
        <f t="shared" si="3"/>
        <v>0</v>
      </c>
      <c r="M36" s="19">
        <v>100</v>
      </c>
      <c r="DH36" s="22">
        <f t="shared" si="4"/>
        <v>0</v>
      </c>
    </row>
    <row r="37" spans="1:112" x14ac:dyDescent="0.2">
      <c r="A37" s="2" t="s">
        <v>133</v>
      </c>
      <c r="B37" s="2">
        <v>698</v>
      </c>
      <c r="D37" s="2">
        <v>2813</v>
      </c>
      <c r="E37" s="2" t="s">
        <v>139</v>
      </c>
      <c r="F37" s="2">
        <v>10</v>
      </c>
      <c r="G37" s="5">
        <v>11</v>
      </c>
      <c r="H37" s="3" t="s">
        <v>135</v>
      </c>
      <c r="I37" s="3" t="s">
        <v>125</v>
      </c>
      <c r="J37" s="19">
        <v>15</v>
      </c>
      <c r="K37" s="20">
        <f t="shared" si="2"/>
        <v>1.3636363636363635</v>
      </c>
      <c r="L37" s="20">
        <f t="shared" si="3"/>
        <v>9.0909090909090912E-2</v>
      </c>
      <c r="M37" s="19">
        <v>100</v>
      </c>
      <c r="CL37" s="19">
        <v>1</v>
      </c>
      <c r="DG37" s="21">
        <v>1</v>
      </c>
      <c r="DH37" s="22">
        <f t="shared" si="4"/>
        <v>1</v>
      </c>
    </row>
    <row r="38" spans="1:112" x14ac:dyDescent="0.2">
      <c r="A38" s="2" t="s">
        <v>133</v>
      </c>
      <c r="B38" s="2">
        <v>703</v>
      </c>
      <c r="D38" s="2">
        <v>2821</v>
      </c>
      <c r="E38" s="2" t="s">
        <v>140</v>
      </c>
      <c r="F38" s="2">
        <v>15</v>
      </c>
      <c r="G38" s="5">
        <v>11</v>
      </c>
      <c r="H38" s="3" t="s">
        <v>135</v>
      </c>
      <c r="I38" s="3" t="s">
        <v>125</v>
      </c>
      <c r="J38" s="19">
        <v>0.5</v>
      </c>
      <c r="K38" s="20">
        <f t="shared" si="2"/>
        <v>4.5454545454545456E-2</v>
      </c>
      <c r="L38" s="20">
        <f t="shared" si="3"/>
        <v>0</v>
      </c>
      <c r="M38" s="19">
        <v>100</v>
      </c>
      <c r="DG38" s="21">
        <v>2</v>
      </c>
      <c r="DH38" s="22">
        <f t="shared" si="4"/>
        <v>0</v>
      </c>
    </row>
    <row r="39" spans="1:112" x14ac:dyDescent="0.2">
      <c r="A39" s="2" t="s">
        <v>133</v>
      </c>
      <c r="B39" s="2">
        <v>707</v>
      </c>
      <c r="D39" s="2">
        <v>2819</v>
      </c>
      <c r="E39" s="2" t="s">
        <v>140</v>
      </c>
      <c r="F39" s="2">
        <v>13</v>
      </c>
      <c r="G39" s="5">
        <v>11</v>
      </c>
      <c r="H39" s="3" t="s">
        <v>135</v>
      </c>
      <c r="I39" s="3" t="s">
        <v>125</v>
      </c>
      <c r="J39" s="19">
        <v>10.5</v>
      </c>
      <c r="K39" s="20">
        <f t="shared" si="2"/>
        <v>0.95454545454545459</v>
      </c>
      <c r="L39" s="20">
        <f t="shared" si="3"/>
        <v>0</v>
      </c>
      <c r="M39" s="19">
        <v>100</v>
      </c>
      <c r="DG39" s="21">
        <v>1</v>
      </c>
      <c r="DH39" s="22">
        <f t="shared" si="4"/>
        <v>0</v>
      </c>
    </row>
    <row r="40" spans="1:112" x14ac:dyDescent="0.2">
      <c r="A40" s="2" t="s">
        <v>133</v>
      </c>
      <c r="B40" s="2">
        <v>715</v>
      </c>
      <c r="D40" s="2">
        <v>2823</v>
      </c>
      <c r="E40" s="2" t="s">
        <v>141</v>
      </c>
      <c r="F40" s="2">
        <v>14</v>
      </c>
      <c r="G40" s="5">
        <v>11</v>
      </c>
      <c r="H40" s="3" t="s">
        <v>135</v>
      </c>
      <c r="I40" s="3" t="s">
        <v>125</v>
      </c>
      <c r="J40" s="19">
        <v>1</v>
      </c>
      <c r="K40" s="20">
        <f t="shared" si="2"/>
        <v>9.0909090909090912E-2</v>
      </c>
      <c r="L40" s="20">
        <f t="shared" si="3"/>
        <v>0</v>
      </c>
      <c r="M40" s="19">
        <v>100</v>
      </c>
      <c r="DH40" s="22">
        <f t="shared" si="4"/>
        <v>0</v>
      </c>
    </row>
    <row r="41" spans="1:112" x14ac:dyDescent="0.2">
      <c r="A41" s="2" t="s">
        <v>133</v>
      </c>
      <c r="B41" s="2">
        <v>719</v>
      </c>
      <c r="D41" s="2">
        <v>2845</v>
      </c>
      <c r="E41" s="2" t="s">
        <v>142</v>
      </c>
      <c r="F41" s="2">
        <v>26</v>
      </c>
      <c r="G41" s="5">
        <v>11</v>
      </c>
      <c r="H41" s="3" t="s">
        <v>135</v>
      </c>
      <c r="I41" s="3" t="s">
        <v>125</v>
      </c>
      <c r="J41" s="19">
        <v>2</v>
      </c>
      <c r="K41" s="20">
        <f t="shared" si="2"/>
        <v>0.18181818181818182</v>
      </c>
      <c r="L41" s="20">
        <f t="shared" si="3"/>
        <v>0</v>
      </c>
      <c r="M41" s="19">
        <v>100</v>
      </c>
      <c r="DH41" s="22">
        <f t="shared" si="4"/>
        <v>0</v>
      </c>
    </row>
    <row r="42" spans="1:112" x14ac:dyDescent="0.2">
      <c r="A42" s="2" t="s">
        <v>133</v>
      </c>
      <c r="B42" s="2">
        <v>723</v>
      </c>
      <c r="D42" s="2">
        <v>2829</v>
      </c>
      <c r="E42" s="2" t="s">
        <v>143</v>
      </c>
      <c r="F42" s="2">
        <v>18</v>
      </c>
      <c r="G42" s="5">
        <v>11</v>
      </c>
      <c r="H42" s="3" t="s">
        <v>135</v>
      </c>
      <c r="I42" s="3" t="s">
        <v>125</v>
      </c>
      <c r="J42" s="19">
        <v>4</v>
      </c>
      <c r="K42" s="20">
        <f t="shared" si="2"/>
        <v>0.36363636363636365</v>
      </c>
      <c r="L42" s="20">
        <f t="shared" si="3"/>
        <v>9.0909090909090912E-2</v>
      </c>
      <c r="M42" s="19">
        <v>100</v>
      </c>
      <c r="Y42" s="19">
        <v>1</v>
      </c>
      <c r="DH42" s="22">
        <f t="shared" si="4"/>
        <v>1</v>
      </c>
    </row>
    <row r="43" spans="1:112" x14ac:dyDescent="0.2">
      <c r="A43" s="2" t="s">
        <v>133</v>
      </c>
      <c r="B43" s="2">
        <v>726</v>
      </c>
      <c r="D43" s="2">
        <v>2853</v>
      </c>
      <c r="E43" s="2" t="s">
        <v>144</v>
      </c>
      <c r="F43" s="2">
        <v>30</v>
      </c>
      <c r="G43" s="5">
        <v>11</v>
      </c>
      <c r="H43" s="3" t="s">
        <v>135</v>
      </c>
      <c r="I43" s="3" t="s">
        <v>125</v>
      </c>
      <c r="J43" s="19">
        <v>0.1</v>
      </c>
      <c r="K43" s="20">
        <f t="shared" si="2"/>
        <v>9.0909090909090922E-3</v>
      </c>
      <c r="L43" s="20">
        <f t="shared" si="3"/>
        <v>0</v>
      </c>
      <c r="M43" s="19">
        <v>100</v>
      </c>
      <c r="DH43" s="22">
        <f t="shared" si="4"/>
        <v>0</v>
      </c>
    </row>
    <row r="44" spans="1:112" x14ac:dyDescent="0.2">
      <c r="A44" s="2" t="s">
        <v>133</v>
      </c>
      <c r="B44" s="2">
        <v>740</v>
      </c>
      <c r="D44" s="2">
        <v>2825</v>
      </c>
      <c r="E44" s="2" t="s">
        <v>145</v>
      </c>
      <c r="F44" s="2">
        <v>16</v>
      </c>
      <c r="G44" s="5">
        <v>11</v>
      </c>
      <c r="H44" s="3" t="s">
        <v>135</v>
      </c>
      <c r="I44" s="3" t="s">
        <v>125</v>
      </c>
      <c r="J44" s="19">
        <v>5</v>
      </c>
      <c r="K44" s="20">
        <f t="shared" si="2"/>
        <v>0.45454545454545453</v>
      </c>
      <c r="L44" s="20">
        <f t="shared" si="3"/>
        <v>0</v>
      </c>
      <c r="M44" s="19">
        <v>100</v>
      </c>
      <c r="DH44" s="22">
        <f t="shared" si="4"/>
        <v>0</v>
      </c>
    </row>
    <row r="45" spans="1:112" x14ac:dyDescent="0.2">
      <c r="A45" s="2" t="s">
        <v>133</v>
      </c>
      <c r="B45" s="2">
        <v>740</v>
      </c>
      <c r="D45" s="2">
        <v>2831</v>
      </c>
      <c r="E45" s="2" t="s">
        <v>146</v>
      </c>
      <c r="F45" s="2">
        <v>19</v>
      </c>
      <c r="G45" s="5">
        <v>11</v>
      </c>
      <c r="H45" s="3" t="s">
        <v>135</v>
      </c>
      <c r="I45" s="3" t="s">
        <v>125</v>
      </c>
      <c r="J45" s="19">
        <v>1</v>
      </c>
      <c r="K45" s="20">
        <f t="shared" si="2"/>
        <v>9.0909090909090912E-2</v>
      </c>
      <c r="L45" s="20">
        <f t="shared" si="3"/>
        <v>0</v>
      </c>
      <c r="M45" s="19">
        <v>100</v>
      </c>
      <c r="DH45" s="22">
        <f t="shared" si="4"/>
        <v>0</v>
      </c>
    </row>
    <row r="46" spans="1:112" x14ac:dyDescent="0.2">
      <c r="A46" s="2" t="s">
        <v>133</v>
      </c>
      <c r="B46" s="2">
        <v>745</v>
      </c>
      <c r="D46" s="2">
        <v>2845</v>
      </c>
      <c r="E46" s="2" t="s">
        <v>147</v>
      </c>
      <c r="F46" s="2">
        <v>25</v>
      </c>
      <c r="G46" s="5">
        <v>11</v>
      </c>
      <c r="H46" s="3" t="s">
        <v>135</v>
      </c>
      <c r="I46" s="3" t="s">
        <v>125</v>
      </c>
      <c r="J46" s="19">
        <v>1</v>
      </c>
      <c r="K46" s="20">
        <f t="shared" si="2"/>
        <v>9.0909090909090912E-2</v>
      </c>
      <c r="L46" s="20">
        <f t="shared" si="3"/>
        <v>0</v>
      </c>
      <c r="M46" s="19">
        <v>100</v>
      </c>
      <c r="DH46" s="22">
        <f t="shared" si="4"/>
        <v>0</v>
      </c>
    </row>
    <row r="47" spans="1:112" x14ac:dyDescent="0.2">
      <c r="A47" s="2" t="s">
        <v>133</v>
      </c>
      <c r="B47" s="2">
        <v>748</v>
      </c>
      <c r="D47" s="2">
        <v>2851</v>
      </c>
      <c r="E47" s="2" t="s">
        <v>148</v>
      </c>
      <c r="F47" s="2">
        <v>29</v>
      </c>
      <c r="G47" s="5">
        <v>11</v>
      </c>
      <c r="H47" s="3" t="s">
        <v>135</v>
      </c>
      <c r="I47" s="3" t="s">
        <v>125</v>
      </c>
      <c r="J47" s="19">
        <v>1</v>
      </c>
      <c r="K47" s="20">
        <f t="shared" si="2"/>
        <v>9.0909090909090912E-2</v>
      </c>
      <c r="L47" s="20">
        <f t="shared" si="3"/>
        <v>9.0909090909090912E-2</v>
      </c>
      <c r="M47" s="19">
        <v>100</v>
      </c>
      <c r="AT47" s="19">
        <v>1</v>
      </c>
      <c r="DH47" s="22">
        <f t="shared" si="4"/>
        <v>1</v>
      </c>
    </row>
    <row r="48" spans="1:112" x14ac:dyDescent="0.2">
      <c r="A48" s="2" t="s">
        <v>133</v>
      </c>
      <c r="B48" s="2">
        <v>758</v>
      </c>
      <c r="D48" s="2">
        <v>2841</v>
      </c>
      <c r="E48" s="2" t="s">
        <v>147</v>
      </c>
      <c r="F48" s="2">
        <v>24</v>
      </c>
      <c r="G48" s="5">
        <v>11</v>
      </c>
      <c r="H48" s="3" t="s">
        <v>135</v>
      </c>
      <c r="I48" s="3" t="s">
        <v>125</v>
      </c>
      <c r="J48" s="19">
        <v>0.5</v>
      </c>
      <c r="K48" s="20">
        <f t="shared" si="2"/>
        <v>4.5454545454545456E-2</v>
      </c>
      <c r="L48" s="20">
        <f t="shared" si="3"/>
        <v>0</v>
      </c>
      <c r="M48" s="19">
        <v>100</v>
      </c>
      <c r="DH48" s="22">
        <f t="shared" si="4"/>
        <v>0</v>
      </c>
    </row>
    <row r="49" spans="1:112" x14ac:dyDescent="0.2">
      <c r="A49" s="2" t="s">
        <v>133</v>
      </c>
      <c r="B49" s="2">
        <v>761</v>
      </c>
      <c r="D49" s="2">
        <v>2837</v>
      </c>
      <c r="E49" s="2" t="s">
        <v>149</v>
      </c>
      <c r="F49" s="2">
        <v>22</v>
      </c>
      <c r="G49" s="5">
        <v>11</v>
      </c>
      <c r="H49" s="3" t="s">
        <v>135</v>
      </c>
      <c r="I49" s="3" t="s">
        <v>125</v>
      </c>
      <c r="J49" s="19">
        <v>10.5</v>
      </c>
      <c r="K49" s="20">
        <f t="shared" si="2"/>
        <v>0.95454545454545459</v>
      </c>
      <c r="L49" s="20">
        <f t="shared" si="3"/>
        <v>0</v>
      </c>
      <c r="M49" s="19">
        <v>100</v>
      </c>
      <c r="DH49" s="22">
        <f t="shared" si="4"/>
        <v>0</v>
      </c>
    </row>
    <row r="50" spans="1:112" x14ac:dyDescent="0.2">
      <c r="A50" s="2" t="s">
        <v>133</v>
      </c>
      <c r="B50" s="2">
        <v>766</v>
      </c>
      <c r="D50" s="2">
        <v>2835</v>
      </c>
      <c r="E50" s="2" t="s">
        <v>150</v>
      </c>
      <c r="F50" s="2">
        <v>21</v>
      </c>
      <c r="G50" s="5">
        <v>11</v>
      </c>
      <c r="H50" s="3" t="s">
        <v>135</v>
      </c>
      <c r="I50" s="3" t="s">
        <v>125</v>
      </c>
      <c r="J50" s="19">
        <v>8</v>
      </c>
      <c r="K50" s="20">
        <f t="shared" si="2"/>
        <v>0.72727272727272729</v>
      </c>
      <c r="L50" s="20">
        <f t="shared" si="3"/>
        <v>0.18181818181818182</v>
      </c>
      <c r="M50" s="19">
        <v>100</v>
      </c>
      <c r="V50" s="19">
        <v>1</v>
      </c>
      <c r="Y50" s="19">
        <v>1</v>
      </c>
      <c r="DG50" s="21">
        <v>4</v>
      </c>
      <c r="DH50" s="22">
        <f t="shared" si="4"/>
        <v>2</v>
      </c>
    </row>
    <row r="51" spans="1:112" x14ac:dyDescent="0.2">
      <c r="A51" s="2" t="s">
        <v>133</v>
      </c>
      <c r="B51" s="2">
        <v>770</v>
      </c>
      <c r="D51" s="2">
        <v>2833</v>
      </c>
      <c r="E51" s="2" t="s">
        <v>146</v>
      </c>
      <c r="F51" s="2">
        <v>20</v>
      </c>
      <c r="G51" s="5">
        <v>11</v>
      </c>
      <c r="H51" s="3" t="s">
        <v>135</v>
      </c>
      <c r="I51" s="3" t="s">
        <v>125</v>
      </c>
      <c r="J51" s="19">
        <v>4</v>
      </c>
      <c r="K51" s="20">
        <f t="shared" si="2"/>
        <v>0.36363636363636365</v>
      </c>
      <c r="L51" s="20">
        <f t="shared" si="3"/>
        <v>9.0909090909090912E-2</v>
      </c>
      <c r="M51" s="19">
        <v>100</v>
      </c>
      <c r="DD51" s="19">
        <v>1</v>
      </c>
      <c r="DH51" s="22">
        <f t="shared" si="4"/>
        <v>1</v>
      </c>
    </row>
    <row r="52" spans="1:112" x14ac:dyDescent="0.2">
      <c r="A52" s="2" t="s">
        <v>133</v>
      </c>
      <c r="B52" s="2">
        <v>774</v>
      </c>
      <c r="D52" s="2">
        <v>2863</v>
      </c>
      <c r="E52" s="2" t="s">
        <v>151</v>
      </c>
      <c r="F52" s="2">
        <v>33</v>
      </c>
      <c r="G52" s="5">
        <v>11</v>
      </c>
      <c r="H52" s="3" t="s">
        <v>135</v>
      </c>
      <c r="I52" s="3" t="s">
        <v>125</v>
      </c>
      <c r="J52" s="19">
        <v>2.5</v>
      </c>
      <c r="K52" s="20">
        <f t="shared" si="2"/>
        <v>0.22727272727272727</v>
      </c>
      <c r="L52" s="20">
        <f t="shared" si="3"/>
        <v>0.54545454545454541</v>
      </c>
      <c r="M52" s="19">
        <v>100</v>
      </c>
      <c r="AA52" s="19">
        <v>1</v>
      </c>
      <c r="BS52" s="19">
        <v>4</v>
      </c>
      <c r="CY52" s="19">
        <v>1</v>
      </c>
      <c r="DG52" s="21">
        <v>1</v>
      </c>
      <c r="DH52" s="22">
        <f t="shared" si="4"/>
        <v>6</v>
      </c>
    </row>
    <row r="53" spans="1:112" x14ac:dyDescent="0.2">
      <c r="A53" s="2" t="s">
        <v>133</v>
      </c>
      <c r="B53" s="2">
        <v>777</v>
      </c>
      <c r="D53" s="2">
        <v>2859</v>
      </c>
      <c r="E53" s="2" t="s">
        <v>152</v>
      </c>
      <c r="F53" s="2">
        <v>12</v>
      </c>
      <c r="G53" s="5">
        <v>11</v>
      </c>
      <c r="H53" s="3" t="s">
        <v>135</v>
      </c>
      <c r="I53" s="3" t="s">
        <v>125</v>
      </c>
      <c r="J53" s="19">
        <v>5</v>
      </c>
      <c r="K53" s="20">
        <f t="shared" si="2"/>
        <v>0.45454545454545453</v>
      </c>
      <c r="L53" s="20">
        <f t="shared" si="3"/>
        <v>0</v>
      </c>
      <c r="M53" s="19">
        <v>100</v>
      </c>
      <c r="DH53" s="22">
        <f t="shared" si="4"/>
        <v>0</v>
      </c>
    </row>
    <row r="54" spans="1:112" x14ac:dyDescent="0.2">
      <c r="A54" s="2" t="s">
        <v>133</v>
      </c>
      <c r="B54" s="2">
        <v>781</v>
      </c>
      <c r="D54" s="2">
        <v>2857</v>
      </c>
      <c r="E54" s="2" t="s">
        <v>153</v>
      </c>
      <c r="F54" s="2">
        <v>3</v>
      </c>
      <c r="G54" s="5">
        <v>11</v>
      </c>
      <c r="H54" s="3" t="s">
        <v>135</v>
      </c>
      <c r="I54" s="3" t="s">
        <v>125</v>
      </c>
      <c r="J54" s="19">
        <v>5</v>
      </c>
      <c r="K54" s="20">
        <f t="shared" si="2"/>
        <v>0.45454545454545453</v>
      </c>
      <c r="L54" s="20">
        <f t="shared" si="3"/>
        <v>9.0909090909090912E-2</v>
      </c>
      <c r="M54" s="19">
        <v>100</v>
      </c>
      <c r="BS54" s="19">
        <v>1</v>
      </c>
      <c r="DG54" s="21">
        <v>1</v>
      </c>
      <c r="DH54" s="22">
        <f t="shared" si="4"/>
        <v>1</v>
      </c>
    </row>
    <row r="55" spans="1:112" x14ac:dyDescent="0.2">
      <c r="A55" s="2" t="s">
        <v>133</v>
      </c>
      <c r="B55" s="2">
        <v>785</v>
      </c>
      <c r="D55" s="2">
        <v>2865</v>
      </c>
      <c r="E55" s="2" t="s">
        <v>154</v>
      </c>
      <c r="F55" s="2">
        <v>34</v>
      </c>
      <c r="G55" s="5">
        <v>11</v>
      </c>
      <c r="H55" s="3" t="s">
        <v>135</v>
      </c>
      <c r="I55" s="3" t="s">
        <v>125</v>
      </c>
      <c r="J55" s="19">
        <v>3</v>
      </c>
      <c r="K55" s="20">
        <f t="shared" si="2"/>
        <v>0.27272727272727271</v>
      </c>
      <c r="L55" s="20">
        <f t="shared" si="3"/>
        <v>0</v>
      </c>
      <c r="M55" s="19">
        <v>100</v>
      </c>
      <c r="DH55" s="22">
        <f t="shared" si="4"/>
        <v>0</v>
      </c>
    </row>
    <row r="56" spans="1:112" x14ac:dyDescent="0.2">
      <c r="A56" s="2" t="s">
        <v>133</v>
      </c>
      <c r="B56" s="2">
        <v>788</v>
      </c>
      <c r="D56" s="2">
        <v>2867</v>
      </c>
      <c r="E56" s="2" t="s">
        <v>155</v>
      </c>
      <c r="F56" s="2">
        <v>35</v>
      </c>
      <c r="G56" s="5">
        <v>11</v>
      </c>
      <c r="H56" s="3" t="s">
        <v>135</v>
      </c>
      <c r="I56" s="3" t="s">
        <v>125</v>
      </c>
      <c r="J56" s="19">
        <v>30</v>
      </c>
      <c r="K56" s="20">
        <f t="shared" si="2"/>
        <v>2.7272727272727271</v>
      </c>
      <c r="L56" s="20">
        <f t="shared" si="3"/>
        <v>9.0909090909090912E-2</v>
      </c>
      <c r="M56" s="19">
        <v>100</v>
      </c>
      <c r="AP56" s="19">
        <v>1</v>
      </c>
      <c r="DH56" s="22">
        <f t="shared" si="4"/>
        <v>1</v>
      </c>
    </row>
    <row r="57" spans="1:112" x14ac:dyDescent="0.2">
      <c r="A57" s="2" t="s">
        <v>133</v>
      </c>
      <c r="B57" s="2">
        <v>793</v>
      </c>
      <c r="D57" s="2">
        <v>2869</v>
      </c>
      <c r="E57" s="2" t="s">
        <v>156</v>
      </c>
      <c r="F57" s="2">
        <v>36</v>
      </c>
      <c r="G57" s="5">
        <v>11</v>
      </c>
      <c r="H57" s="3" t="s">
        <v>135</v>
      </c>
      <c r="I57" s="3" t="s">
        <v>125</v>
      </c>
      <c r="J57" s="19">
        <v>6</v>
      </c>
      <c r="K57" s="20">
        <f t="shared" si="2"/>
        <v>0.54545454545454541</v>
      </c>
      <c r="L57" s="20">
        <f t="shared" si="3"/>
        <v>0</v>
      </c>
      <c r="M57" s="19">
        <v>100</v>
      </c>
      <c r="DH57" s="22">
        <f t="shared" si="4"/>
        <v>0</v>
      </c>
    </row>
    <row r="58" spans="1:112" x14ac:dyDescent="0.2">
      <c r="A58" s="2" t="s">
        <v>133</v>
      </c>
      <c r="B58" s="2">
        <v>796</v>
      </c>
      <c r="D58" s="2">
        <v>2871</v>
      </c>
      <c r="E58" s="2" t="s">
        <v>157</v>
      </c>
      <c r="F58" s="2">
        <v>37</v>
      </c>
      <c r="G58" s="5">
        <v>11</v>
      </c>
      <c r="H58" s="3" t="s">
        <v>135</v>
      </c>
      <c r="I58" s="3" t="s">
        <v>125</v>
      </c>
      <c r="J58" s="19">
        <v>1</v>
      </c>
      <c r="K58" s="20">
        <f t="shared" si="2"/>
        <v>9.0909090909090912E-2</v>
      </c>
      <c r="L58" s="20">
        <f t="shared" si="3"/>
        <v>0</v>
      </c>
      <c r="M58" s="19">
        <v>100</v>
      </c>
      <c r="DH58" s="22">
        <f t="shared" si="4"/>
        <v>0</v>
      </c>
    </row>
    <row r="59" spans="1:112" x14ac:dyDescent="0.2">
      <c r="A59" s="2" t="s">
        <v>133</v>
      </c>
      <c r="B59" s="2">
        <v>802</v>
      </c>
      <c r="D59" s="2">
        <v>2887</v>
      </c>
      <c r="E59" s="2" t="s">
        <v>145</v>
      </c>
      <c r="F59" s="2">
        <v>39</v>
      </c>
      <c r="G59" s="5">
        <v>11</v>
      </c>
      <c r="H59" s="3" t="s">
        <v>135</v>
      </c>
      <c r="I59" s="3" t="s">
        <v>125</v>
      </c>
      <c r="J59" s="19">
        <v>0.3</v>
      </c>
      <c r="K59" s="20">
        <f t="shared" si="2"/>
        <v>2.7272727272727271E-2</v>
      </c>
      <c r="L59" s="20">
        <f t="shared" si="3"/>
        <v>0</v>
      </c>
      <c r="M59" s="19">
        <v>100</v>
      </c>
      <c r="DH59" s="22">
        <f t="shared" si="4"/>
        <v>0</v>
      </c>
    </row>
    <row r="60" spans="1:112" x14ac:dyDescent="0.2">
      <c r="A60" s="2" t="s">
        <v>133</v>
      </c>
      <c r="B60" s="2">
        <v>803</v>
      </c>
      <c r="D60" s="2">
        <v>2885</v>
      </c>
      <c r="E60" s="2" t="s">
        <v>156</v>
      </c>
      <c r="F60" s="2">
        <v>38</v>
      </c>
      <c r="G60" s="5">
        <v>11</v>
      </c>
      <c r="H60" s="3" t="s">
        <v>135</v>
      </c>
      <c r="I60" s="3" t="s">
        <v>125</v>
      </c>
      <c r="J60" s="19">
        <v>5</v>
      </c>
      <c r="K60" s="20">
        <f t="shared" si="2"/>
        <v>0.45454545454545453</v>
      </c>
      <c r="L60" s="20">
        <f t="shared" si="3"/>
        <v>0</v>
      </c>
      <c r="M60" s="19">
        <v>100</v>
      </c>
      <c r="DH60" s="22">
        <f t="shared" si="4"/>
        <v>0</v>
      </c>
    </row>
    <row r="61" spans="1:112" x14ac:dyDescent="0.2">
      <c r="A61" s="23" t="s">
        <v>158</v>
      </c>
      <c r="B61" s="2">
        <v>8</v>
      </c>
      <c r="D61" s="2">
        <v>51</v>
      </c>
      <c r="E61" s="2" t="s">
        <v>159</v>
      </c>
      <c r="G61" s="5">
        <v>11</v>
      </c>
      <c r="H61" s="3" t="s">
        <v>160</v>
      </c>
      <c r="I61" s="3" t="s">
        <v>125</v>
      </c>
      <c r="J61" s="19">
        <v>0.5</v>
      </c>
      <c r="K61" s="20">
        <f t="shared" si="2"/>
        <v>4.5454545454545456E-2</v>
      </c>
      <c r="L61" s="20">
        <f t="shared" si="3"/>
        <v>0.63636363636363635</v>
      </c>
      <c r="M61" s="19">
        <v>100</v>
      </c>
      <c r="AN61" s="19">
        <v>4</v>
      </c>
      <c r="CG61" s="19">
        <v>3</v>
      </c>
      <c r="DH61" s="22">
        <f t="shared" si="4"/>
        <v>7</v>
      </c>
    </row>
    <row r="62" spans="1:112" x14ac:dyDescent="0.2">
      <c r="A62" s="23" t="s">
        <v>158</v>
      </c>
      <c r="B62" s="2">
        <v>12</v>
      </c>
      <c r="D62" s="2">
        <v>137</v>
      </c>
      <c r="E62" s="2" t="s">
        <v>161</v>
      </c>
      <c r="G62" s="5">
        <v>11</v>
      </c>
      <c r="H62" s="3" t="s">
        <v>160</v>
      </c>
      <c r="I62" s="3" t="s">
        <v>125</v>
      </c>
      <c r="J62" s="19">
        <v>0.5</v>
      </c>
      <c r="K62" s="20">
        <f t="shared" si="2"/>
        <v>4.5454545454545456E-2</v>
      </c>
      <c r="L62" s="20">
        <f t="shared" si="3"/>
        <v>1.0909090909090908</v>
      </c>
      <c r="M62" s="19">
        <v>100</v>
      </c>
      <c r="Q62" s="19">
        <v>1</v>
      </c>
      <c r="W62" s="19">
        <v>1</v>
      </c>
      <c r="Z62" s="19">
        <v>3</v>
      </c>
      <c r="AA62" s="19">
        <v>1</v>
      </c>
      <c r="CH62" s="19">
        <v>5</v>
      </c>
      <c r="CR62" s="19">
        <v>1</v>
      </c>
      <c r="DG62" s="21">
        <v>3</v>
      </c>
      <c r="DH62" s="22">
        <f t="shared" si="4"/>
        <v>12</v>
      </c>
    </row>
    <row r="63" spans="1:112" x14ac:dyDescent="0.2">
      <c r="A63" s="23" t="s">
        <v>158</v>
      </c>
      <c r="B63" s="2">
        <v>14</v>
      </c>
      <c r="D63" s="2">
        <v>85</v>
      </c>
      <c r="E63" s="2" t="s">
        <v>162</v>
      </c>
      <c r="G63" s="5">
        <v>11</v>
      </c>
      <c r="H63" s="3" t="s">
        <v>160</v>
      </c>
      <c r="I63" s="3" t="s">
        <v>125</v>
      </c>
      <c r="J63" s="19">
        <v>0</v>
      </c>
      <c r="K63" s="20">
        <f t="shared" si="2"/>
        <v>0</v>
      </c>
      <c r="L63" s="20">
        <f t="shared" si="3"/>
        <v>0</v>
      </c>
      <c r="M63" s="19">
        <v>100</v>
      </c>
      <c r="DH63" s="22">
        <f t="shared" si="4"/>
        <v>0</v>
      </c>
    </row>
    <row r="64" spans="1:112" x14ac:dyDescent="0.2">
      <c r="A64" s="23" t="s">
        <v>158</v>
      </c>
      <c r="B64" s="2">
        <v>16</v>
      </c>
      <c r="D64" s="2">
        <v>79</v>
      </c>
      <c r="E64" s="2" t="s">
        <v>163</v>
      </c>
      <c r="G64" s="5">
        <v>11</v>
      </c>
      <c r="H64" s="3" t="s">
        <v>160</v>
      </c>
      <c r="I64" s="3" t="s">
        <v>125</v>
      </c>
      <c r="J64" s="19">
        <v>0</v>
      </c>
      <c r="K64" s="20">
        <f t="shared" si="2"/>
        <v>0</v>
      </c>
      <c r="L64" s="20">
        <f t="shared" si="3"/>
        <v>0.90909090909090906</v>
      </c>
      <c r="M64" s="19">
        <v>100</v>
      </c>
      <c r="AA64" s="19">
        <v>3</v>
      </c>
      <c r="BI64" s="19">
        <v>2</v>
      </c>
      <c r="BS64" s="19">
        <v>3</v>
      </c>
      <c r="CE64" s="19">
        <v>1</v>
      </c>
      <c r="CJ64" s="19">
        <v>1</v>
      </c>
      <c r="DG64" s="21">
        <v>1</v>
      </c>
      <c r="DH64" s="22">
        <f t="shared" si="4"/>
        <v>10</v>
      </c>
    </row>
    <row r="65" spans="1:112" x14ac:dyDescent="0.2">
      <c r="A65" s="23" t="s">
        <v>158</v>
      </c>
      <c r="B65" s="2">
        <v>32</v>
      </c>
      <c r="D65" s="2">
        <v>135</v>
      </c>
      <c r="E65" s="2" t="s">
        <v>164</v>
      </c>
      <c r="G65" s="5">
        <v>11</v>
      </c>
      <c r="H65" s="3" t="s">
        <v>165</v>
      </c>
      <c r="I65" s="3" t="s">
        <v>125</v>
      </c>
      <c r="J65" s="19">
        <v>0.2</v>
      </c>
      <c r="K65" s="20">
        <f t="shared" si="2"/>
        <v>1.8181818181818184E-2</v>
      </c>
      <c r="L65" s="20">
        <f t="shared" si="3"/>
        <v>0.18181818181818182</v>
      </c>
      <c r="M65" s="19">
        <v>100</v>
      </c>
      <c r="AQ65" s="19">
        <v>1</v>
      </c>
      <c r="CF65" s="19">
        <v>1</v>
      </c>
      <c r="DH65" s="22">
        <f t="shared" si="4"/>
        <v>2</v>
      </c>
    </row>
    <row r="66" spans="1:112" x14ac:dyDescent="0.2">
      <c r="A66" s="23" t="s">
        <v>158</v>
      </c>
      <c r="B66" s="2">
        <v>49</v>
      </c>
      <c r="D66" s="2">
        <v>135</v>
      </c>
      <c r="E66" s="2" t="s">
        <v>164</v>
      </c>
      <c r="G66" s="5">
        <v>11</v>
      </c>
      <c r="H66" s="3" t="s">
        <v>165</v>
      </c>
      <c r="I66" s="3" t="s">
        <v>125</v>
      </c>
      <c r="J66" s="19">
        <v>0.5</v>
      </c>
      <c r="K66" s="20">
        <f t="shared" si="2"/>
        <v>4.5454545454545456E-2</v>
      </c>
      <c r="L66" s="20">
        <f t="shared" si="3"/>
        <v>1.0909090909090908</v>
      </c>
      <c r="M66" s="19">
        <v>100</v>
      </c>
      <c r="AQ66" s="19">
        <v>1</v>
      </c>
      <c r="BS66" s="19">
        <v>1</v>
      </c>
      <c r="BT66" s="19">
        <v>1</v>
      </c>
      <c r="CE66" s="19">
        <v>1</v>
      </c>
      <c r="CF66" s="19">
        <v>5</v>
      </c>
      <c r="CG66" s="19">
        <v>1</v>
      </c>
      <c r="CH66" s="19">
        <v>2</v>
      </c>
      <c r="DG66" s="21">
        <v>34</v>
      </c>
      <c r="DH66" s="22">
        <f t="shared" si="4"/>
        <v>12</v>
      </c>
    </row>
    <row r="67" spans="1:112" x14ac:dyDescent="0.2">
      <c r="A67" s="23" t="s">
        <v>158</v>
      </c>
      <c r="B67" s="2">
        <v>54</v>
      </c>
      <c r="D67" s="2">
        <v>35</v>
      </c>
      <c r="E67" s="2" t="s">
        <v>166</v>
      </c>
      <c r="G67" s="5">
        <v>11</v>
      </c>
      <c r="H67" s="3" t="s">
        <v>160</v>
      </c>
      <c r="I67" s="3" t="s">
        <v>125</v>
      </c>
      <c r="J67" s="19">
        <v>0.2</v>
      </c>
      <c r="K67" s="20">
        <f t="shared" si="2"/>
        <v>1.8181818181818184E-2</v>
      </c>
      <c r="L67" s="20">
        <f t="shared" ref="L67:L98" si="5">DH67/G67</f>
        <v>0</v>
      </c>
      <c r="M67" s="19">
        <v>100</v>
      </c>
      <c r="DH67" s="22">
        <f t="shared" ref="DH67:DH98" si="6">SUM(O67:DF67)</f>
        <v>0</v>
      </c>
    </row>
    <row r="68" spans="1:112" x14ac:dyDescent="0.2">
      <c r="A68" s="23" t="s">
        <v>158</v>
      </c>
      <c r="B68" s="2">
        <v>73</v>
      </c>
      <c r="D68" s="2">
        <v>383</v>
      </c>
      <c r="E68" s="2" t="s">
        <v>167</v>
      </c>
      <c r="G68" s="5">
        <v>11</v>
      </c>
      <c r="H68" s="3" t="s">
        <v>160</v>
      </c>
      <c r="I68" s="3" t="s">
        <v>168</v>
      </c>
      <c r="J68" s="19">
        <v>1</v>
      </c>
      <c r="K68" s="20">
        <f t="shared" ref="K68:K131" si="7">J68/G68</f>
        <v>9.0909090909090912E-2</v>
      </c>
      <c r="L68" s="20">
        <f t="shared" si="5"/>
        <v>0</v>
      </c>
      <c r="M68" s="19">
        <v>100</v>
      </c>
      <c r="DH68" s="22">
        <f t="shared" si="6"/>
        <v>0</v>
      </c>
    </row>
    <row r="69" spans="1:112" ht="12" customHeight="1" x14ac:dyDescent="0.2">
      <c r="A69" s="5" t="s">
        <v>169</v>
      </c>
      <c r="B69" s="24">
        <v>9</v>
      </c>
      <c r="C69" s="5">
        <v>1</v>
      </c>
      <c r="D69" s="5">
        <v>2</v>
      </c>
      <c r="E69" s="7" t="s">
        <v>170</v>
      </c>
      <c r="F69" s="7"/>
      <c r="G69" s="5">
        <v>11</v>
      </c>
      <c r="H69" s="5" t="s">
        <v>171</v>
      </c>
      <c r="J69" s="25">
        <v>0.72727272727272729</v>
      </c>
      <c r="K69" s="20">
        <f t="shared" si="7"/>
        <v>6.6115702479338845E-2</v>
      </c>
      <c r="L69" s="20">
        <f t="shared" si="5"/>
        <v>0.54545454545454541</v>
      </c>
      <c r="M69" s="26">
        <v>100</v>
      </c>
      <c r="N69" s="27"/>
      <c r="O69" s="27">
        <v>1</v>
      </c>
      <c r="R69" s="27"/>
      <c r="S69" s="27"/>
      <c r="Y69" s="27"/>
      <c r="Z69" s="27"/>
      <c r="AA69" s="27">
        <v>1</v>
      </c>
      <c r="AB69" s="27"/>
      <c r="AC69" s="27"/>
      <c r="AD69" s="27"/>
      <c r="AE69" s="27"/>
      <c r="AF69" s="27"/>
      <c r="AG69" s="27"/>
      <c r="AH69" s="27"/>
      <c r="AJ69" s="27"/>
      <c r="AK69" s="27"/>
      <c r="AL69" s="27"/>
      <c r="AM69" s="27"/>
      <c r="AN69" s="27"/>
      <c r="AO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>
        <v>1</v>
      </c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>
        <v>1</v>
      </c>
      <c r="CH69" s="27">
        <v>1</v>
      </c>
      <c r="CI69" s="27"/>
      <c r="CJ69" s="27"/>
      <c r="CK69" s="27">
        <v>1</v>
      </c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  <c r="DC69" s="27"/>
      <c r="DD69" s="27"/>
      <c r="DE69" s="27"/>
      <c r="DF69" s="27"/>
      <c r="DG69" s="27">
        <v>33</v>
      </c>
      <c r="DH69" s="22">
        <f t="shared" si="6"/>
        <v>6</v>
      </c>
    </row>
    <row r="70" spans="1:112" ht="12" customHeight="1" x14ac:dyDescent="0.2">
      <c r="A70" s="5" t="s">
        <v>169</v>
      </c>
      <c r="B70" s="24">
        <v>12</v>
      </c>
      <c r="C70" s="5">
        <v>1</v>
      </c>
      <c r="D70" s="5">
        <v>37</v>
      </c>
      <c r="E70" s="7" t="s">
        <v>172</v>
      </c>
      <c r="F70" s="7"/>
      <c r="G70" s="5">
        <v>11</v>
      </c>
      <c r="H70" s="5" t="s">
        <v>171</v>
      </c>
      <c r="J70" s="25">
        <v>0.59090909090909094</v>
      </c>
      <c r="K70" s="20">
        <f t="shared" si="7"/>
        <v>5.3719008264462811E-2</v>
      </c>
      <c r="L70" s="20">
        <f t="shared" si="5"/>
        <v>16.181818181818183</v>
      </c>
      <c r="M70" s="26">
        <v>100</v>
      </c>
      <c r="N70" s="27"/>
      <c r="O70" s="27">
        <v>162</v>
      </c>
      <c r="R70" s="27"/>
      <c r="S70" s="27"/>
      <c r="Y70" s="27"/>
      <c r="Z70" s="27">
        <v>1</v>
      </c>
      <c r="AA70" s="27"/>
      <c r="AB70" s="27"/>
      <c r="AC70" s="27">
        <v>1</v>
      </c>
      <c r="AD70" s="27">
        <v>2</v>
      </c>
      <c r="AE70" s="27">
        <v>3</v>
      </c>
      <c r="AF70" s="27"/>
      <c r="AG70" s="27"/>
      <c r="AH70" s="27"/>
      <c r="AJ70" s="27"/>
      <c r="AK70" s="27"/>
      <c r="AL70" s="27"/>
      <c r="AM70" s="27"/>
      <c r="AN70" s="27"/>
      <c r="AO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>
        <v>2</v>
      </c>
      <c r="BE70" s="27"/>
      <c r="BF70" s="27"/>
      <c r="BG70" s="27"/>
      <c r="BH70" s="27"/>
      <c r="BI70" s="27"/>
      <c r="BJ70" s="27"/>
      <c r="BK70" s="27"/>
      <c r="BL70" s="27"/>
      <c r="BM70" s="27">
        <v>1</v>
      </c>
      <c r="BN70" s="27"/>
      <c r="BO70" s="27"/>
      <c r="BP70" s="27"/>
      <c r="BQ70" s="27"/>
      <c r="BR70" s="27"/>
      <c r="BS70" s="27"/>
      <c r="BT70" s="27"/>
      <c r="BU70" s="27"/>
      <c r="BV70" s="27"/>
      <c r="BW70" s="27"/>
      <c r="BX70" s="27">
        <v>1</v>
      </c>
      <c r="BY70" s="27"/>
      <c r="BZ70" s="27"/>
      <c r="CA70" s="27"/>
      <c r="CB70" s="27"/>
      <c r="CC70" s="27"/>
      <c r="CD70" s="27">
        <v>1</v>
      </c>
      <c r="CE70" s="27"/>
      <c r="CF70" s="27"/>
      <c r="CG70" s="27"/>
      <c r="CH70" s="27"/>
      <c r="CI70" s="27">
        <v>2</v>
      </c>
      <c r="CJ70" s="27">
        <v>1</v>
      </c>
      <c r="CK70" s="27"/>
      <c r="CL70" s="27"/>
      <c r="CM70" s="27"/>
      <c r="CN70" s="27"/>
      <c r="CO70" s="27">
        <v>1</v>
      </c>
      <c r="CP70" s="27"/>
      <c r="CQ70" s="27"/>
      <c r="CR70" s="27"/>
      <c r="CS70" s="27"/>
      <c r="CT70" s="27"/>
      <c r="CU70" s="27"/>
      <c r="CV70" s="27"/>
      <c r="CY70" s="27"/>
      <c r="CZ70" s="27"/>
      <c r="DA70" s="27"/>
      <c r="DB70" s="27"/>
      <c r="DC70" s="27"/>
      <c r="DD70" s="27"/>
      <c r="DE70" s="27"/>
      <c r="DF70" s="27"/>
      <c r="DG70" s="27"/>
      <c r="DH70" s="22">
        <f t="shared" si="6"/>
        <v>178</v>
      </c>
    </row>
    <row r="71" spans="1:112" ht="12" customHeight="1" x14ac:dyDescent="0.2">
      <c r="A71" s="5" t="s">
        <v>169</v>
      </c>
      <c r="B71" s="24">
        <v>14</v>
      </c>
      <c r="C71" s="5">
        <v>1</v>
      </c>
      <c r="D71" s="5">
        <v>45</v>
      </c>
      <c r="E71" s="7" t="s">
        <v>173</v>
      </c>
      <c r="F71" s="7"/>
      <c r="G71" s="5">
        <v>11</v>
      </c>
      <c r="H71" s="5" t="s">
        <v>171</v>
      </c>
      <c r="J71" s="25">
        <v>0.59090909090909094</v>
      </c>
      <c r="K71" s="20">
        <f t="shared" si="7"/>
        <v>5.3719008264462811E-2</v>
      </c>
      <c r="L71" s="20">
        <f t="shared" si="5"/>
        <v>0.36363636363636365</v>
      </c>
      <c r="M71" s="26">
        <v>100</v>
      </c>
      <c r="N71" s="27"/>
      <c r="O71" s="27">
        <v>3</v>
      </c>
      <c r="R71" s="27"/>
      <c r="S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J71" s="27"/>
      <c r="AK71" s="27"/>
      <c r="AL71" s="27"/>
      <c r="AM71" s="27"/>
      <c r="AN71" s="27"/>
      <c r="AO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>
        <v>1</v>
      </c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  <c r="DC71" s="27"/>
      <c r="DD71" s="27"/>
      <c r="DE71" s="27"/>
      <c r="DF71" s="27"/>
      <c r="DG71" s="27">
        <v>2</v>
      </c>
      <c r="DH71" s="22">
        <f t="shared" si="6"/>
        <v>4</v>
      </c>
    </row>
    <row r="72" spans="1:112" ht="12" customHeight="1" x14ac:dyDescent="0.2">
      <c r="A72" s="5" t="s">
        <v>169</v>
      </c>
      <c r="B72" s="24">
        <v>16</v>
      </c>
      <c r="C72" s="5">
        <v>1</v>
      </c>
      <c r="D72" s="5">
        <v>32</v>
      </c>
      <c r="E72" s="7" t="s">
        <v>174</v>
      </c>
      <c r="F72" s="7"/>
      <c r="G72" s="5">
        <v>11</v>
      </c>
      <c r="H72" s="5" t="s">
        <v>171</v>
      </c>
      <c r="J72" s="25">
        <v>1</v>
      </c>
      <c r="K72" s="20">
        <f t="shared" si="7"/>
        <v>9.0909090909090912E-2</v>
      </c>
      <c r="L72" s="20">
        <f t="shared" si="5"/>
        <v>0</v>
      </c>
      <c r="M72" s="26">
        <v>100</v>
      </c>
      <c r="N72" s="27"/>
      <c r="O72" s="27"/>
      <c r="R72" s="27"/>
      <c r="S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J72" s="27"/>
      <c r="AK72" s="27"/>
      <c r="AL72" s="27"/>
      <c r="AM72" s="27"/>
      <c r="AN72" s="27"/>
      <c r="AO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  <c r="DE72" s="27"/>
      <c r="DF72" s="27"/>
      <c r="DG72" s="27"/>
      <c r="DH72" s="22">
        <f t="shared" si="6"/>
        <v>0</v>
      </c>
    </row>
    <row r="73" spans="1:112" ht="12" customHeight="1" x14ac:dyDescent="0.2">
      <c r="A73" s="5" t="s">
        <v>169</v>
      </c>
      <c r="B73" s="24">
        <v>18</v>
      </c>
      <c r="C73" s="5">
        <v>1</v>
      </c>
      <c r="D73" s="5">
        <v>57</v>
      </c>
      <c r="E73" s="7" t="s">
        <v>175</v>
      </c>
      <c r="F73" s="7"/>
      <c r="G73" s="5">
        <v>11</v>
      </c>
      <c r="H73" s="5" t="s">
        <v>171</v>
      </c>
      <c r="J73" s="25">
        <v>0.59090909090909094</v>
      </c>
      <c r="K73" s="20">
        <f t="shared" si="7"/>
        <v>5.3719008264462811E-2</v>
      </c>
      <c r="L73" s="20">
        <f t="shared" si="5"/>
        <v>17.272727272727273</v>
      </c>
      <c r="M73" s="26">
        <v>100</v>
      </c>
      <c r="N73" s="27"/>
      <c r="O73" s="27">
        <v>176</v>
      </c>
      <c r="R73" s="27">
        <v>1</v>
      </c>
      <c r="S73" s="27"/>
      <c r="Y73" s="27"/>
      <c r="Z73" s="27">
        <v>1</v>
      </c>
      <c r="AA73" s="27"/>
      <c r="AB73" s="27"/>
      <c r="AC73" s="19">
        <v>1</v>
      </c>
      <c r="AD73" s="27">
        <v>4</v>
      </c>
      <c r="AE73" s="27">
        <v>3</v>
      </c>
      <c r="AF73" s="27"/>
      <c r="AG73" s="27">
        <v>1</v>
      </c>
      <c r="AH73" s="27"/>
      <c r="AJ73" s="27"/>
      <c r="AK73" s="27"/>
      <c r="AL73" s="27"/>
      <c r="AM73" s="27"/>
      <c r="AN73" s="27"/>
      <c r="AO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>
        <v>1</v>
      </c>
      <c r="BM73" s="27"/>
      <c r="BN73" s="27"/>
      <c r="BO73" s="27"/>
      <c r="BP73" s="27"/>
      <c r="BQ73" s="27"/>
      <c r="BR73" s="27"/>
      <c r="BS73" s="27">
        <v>1</v>
      </c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>
        <v>1</v>
      </c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  <c r="DE73" s="27"/>
      <c r="DF73" s="27"/>
      <c r="DG73" s="27">
        <v>150</v>
      </c>
      <c r="DH73" s="22">
        <f t="shared" si="6"/>
        <v>190</v>
      </c>
    </row>
    <row r="74" spans="1:112" ht="12" customHeight="1" x14ac:dyDescent="0.2">
      <c r="A74" s="5" t="s">
        <v>169</v>
      </c>
      <c r="B74" s="24">
        <v>19</v>
      </c>
      <c r="C74" s="5">
        <v>1</v>
      </c>
      <c r="D74" s="5">
        <v>43</v>
      </c>
      <c r="E74" s="7" t="s">
        <v>176</v>
      </c>
      <c r="F74" s="7"/>
      <c r="G74" s="5">
        <v>11</v>
      </c>
      <c r="H74" s="5" t="s">
        <v>171</v>
      </c>
      <c r="J74" s="25">
        <v>0.77272727272727271</v>
      </c>
      <c r="K74" s="20">
        <f t="shared" si="7"/>
        <v>7.0247933884297523E-2</v>
      </c>
      <c r="L74" s="20">
        <f t="shared" si="5"/>
        <v>0.54545454545454541</v>
      </c>
      <c r="M74" s="26">
        <v>100</v>
      </c>
      <c r="N74" s="27"/>
      <c r="O74" s="27"/>
      <c r="R74" s="27"/>
      <c r="S74" s="27"/>
      <c r="Y74" s="27"/>
      <c r="Z74" s="27"/>
      <c r="AA74" s="27">
        <v>1</v>
      </c>
      <c r="AB74" s="27"/>
      <c r="AC74" s="27"/>
      <c r="AD74" s="27"/>
      <c r="AE74" s="27"/>
      <c r="AF74" s="27"/>
      <c r="AG74" s="27"/>
      <c r="AH74" s="27"/>
      <c r="AJ74" s="27"/>
      <c r="AK74" s="27"/>
      <c r="AL74" s="27"/>
      <c r="AM74" s="27"/>
      <c r="AN74" s="27"/>
      <c r="AO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>
        <v>5</v>
      </c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Y74" s="27"/>
      <c r="CZ74" s="27"/>
      <c r="DA74" s="27"/>
      <c r="DB74" s="27"/>
      <c r="DC74" s="27"/>
      <c r="DD74" s="27"/>
      <c r="DE74" s="27"/>
      <c r="DF74" s="27"/>
      <c r="DG74" s="27">
        <v>5</v>
      </c>
      <c r="DH74" s="22">
        <f t="shared" si="6"/>
        <v>6</v>
      </c>
    </row>
    <row r="75" spans="1:112" ht="12" customHeight="1" x14ac:dyDescent="0.2">
      <c r="A75" s="5" t="s">
        <v>169</v>
      </c>
      <c r="B75" s="24">
        <v>20</v>
      </c>
      <c r="C75" s="5">
        <v>1</v>
      </c>
      <c r="D75" s="5">
        <v>67</v>
      </c>
      <c r="E75" s="7" t="s">
        <v>177</v>
      </c>
      <c r="F75" s="7"/>
      <c r="G75" s="5">
        <v>11</v>
      </c>
      <c r="H75" s="5" t="s">
        <v>171</v>
      </c>
      <c r="J75" s="28">
        <v>4.5454545454545456E-2</v>
      </c>
      <c r="K75" s="20">
        <f t="shared" si="7"/>
        <v>4.1322314049586778E-3</v>
      </c>
      <c r="L75" s="20">
        <f t="shared" si="5"/>
        <v>0</v>
      </c>
      <c r="M75" s="26">
        <v>100</v>
      </c>
      <c r="N75" s="27"/>
      <c r="O75" s="27"/>
      <c r="R75" s="27"/>
      <c r="S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J75" s="27"/>
      <c r="AK75" s="27"/>
      <c r="AL75" s="27"/>
      <c r="AM75" s="27"/>
      <c r="AN75" s="27"/>
      <c r="AO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  <c r="DE75" s="27"/>
      <c r="DF75" s="27"/>
      <c r="DG75" s="27"/>
      <c r="DH75" s="22">
        <f t="shared" si="6"/>
        <v>0</v>
      </c>
    </row>
    <row r="76" spans="1:112" ht="12" customHeight="1" x14ac:dyDescent="0.2">
      <c r="A76" s="5" t="s">
        <v>169</v>
      </c>
      <c r="B76" s="24">
        <v>21</v>
      </c>
      <c r="C76" s="5">
        <v>1</v>
      </c>
      <c r="D76" s="5">
        <v>67</v>
      </c>
      <c r="E76" s="7" t="s">
        <v>177</v>
      </c>
      <c r="F76" s="7"/>
      <c r="G76" s="5">
        <v>11</v>
      </c>
      <c r="H76" s="5" t="s">
        <v>171</v>
      </c>
      <c r="J76" s="28">
        <v>4.5454545454545456E-2</v>
      </c>
      <c r="K76" s="20">
        <f t="shared" si="7"/>
        <v>4.1322314049586778E-3</v>
      </c>
      <c r="L76" s="20">
        <f t="shared" si="5"/>
        <v>0</v>
      </c>
      <c r="M76" s="26">
        <v>100</v>
      </c>
      <c r="N76" s="27"/>
      <c r="O76" s="27"/>
      <c r="R76" s="27"/>
      <c r="S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J76" s="27"/>
      <c r="AK76" s="27"/>
      <c r="AL76" s="27"/>
      <c r="AM76" s="27"/>
      <c r="AN76" s="27"/>
      <c r="AO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  <c r="DE76" s="27"/>
      <c r="DF76" s="27"/>
      <c r="DG76" s="27"/>
      <c r="DH76" s="22">
        <f t="shared" si="6"/>
        <v>0</v>
      </c>
    </row>
    <row r="77" spans="1:112" ht="12" customHeight="1" x14ac:dyDescent="0.2">
      <c r="A77" s="5" t="s">
        <v>169</v>
      </c>
      <c r="B77" s="24">
        <v>24</v>
      </c>
      <c r="C77" s="5">
        <v>1</v>
      </c>
      <c r="D77" s="5">
        <v>71</v>
      </c>
      <c r="E77" s="7" t="s">
        <v>178</v>
      </c>
      <c r="F77" s="7"/>
      <c r="G77" s="5">
        <v>11</v>
      </c>
      <c r="H77" s="5" t="s">
        <v>179</v>
      </c>
      <c r="J77" s="25">
        <v>4.3636363636363633</v>
      </c>
      <c r="K77" s="20">
        <f t="shared" si="7"/>
        <v>0.39669421487603301</v>
      </c>
      <c r="L77" s="20">
        <f t="shared" si="5"/>
        <v>0</v>
      </c>
      <c r="M77" s="26">
        <v>100</v>
      </c>
      <c r="N77" s="27"/>
      <c r="O77" s="27"/>
      <c r="R77" s="27"/>
      <c r="S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J77" s="27"/>
      <c r="AK77" s="27"/>
      <c r="AL77" s="27"/>
      <c r="AM77" s="27"/>
      <c r="AN77" s="27"/>
      <c r="AO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  <c r="DE77" s="27"/>
      <c r="DF77" s="27"/>
      <c r="DG77" s="27"/>
      <c r="DH77" s="22">
        <f t="shared" si="6"/>
        <v>0</v>
      </c>
    </row>
    <row r="78" spans="1:112" ht="12" customHeight="1" x14ac:dyDescent="0.2">
      <c r="A78" s="5" t="s">
        <v>169</v>
      </c>
      <c r="B78" s="24">
        <v>25</v>
      </c>
      <c r="C78" s="5">
        <v>1</v>
      </c>
      <c r="D78" s="5">
        <v>71</v>
      </c>
      <c r="E78" s="7" t="s">
        <v>180</v>
      </c>
      <c r="F78" s="7"/>
      <c r="G78" s="5">
        <v>11</v>
      </c>
      <c r="H78" s="5" t="s">
        <v>179</v>
      </c>
      <c r="J78" s="25">
        <v>1.9090909090909092</v>
      </c>
      <c r="K78" s="20">
        <f t="shared" si="7"/>
        <v>0.17355371900826447</v>
      </c>
      <c r="L78" s="20">
        <f t="shared" si="5"/>
        <v>0.27272727272727271</v>
      </c>
      <c r="M78" s="26">
        <v>100</v>
      </c>
      <c r="N78" s="27"/>
      <c r="O78" s="27"/>
      <c r="R78" s="27"/>
      <c r="S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J78" s="27"/>
      <c r="AK78" s="27"/>
      <c r="AL78" s="27"/>
      <c r="AM78" s="27"/>
      <c r="AN78" s="27"/>
      <c r="AO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>
        <v>1</v>
      </c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>
        <v>1</v>
      </c>
      <c r="CI78" s="27"/>
      <c r="CJ78" s="27">
        <v>1</v>
      </c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  <c r="DE78" s="27"/>
      <c r="DF78" s="27"/>
      <c r="DG78" s="27"/>
      <c r="DH78" s="22">
        <f t="shared" si="6"/>
        <v>3</v>
      </c>
    </row>
    <row r="79" spans="1:112" ht="12" customHeight="1" x14ac:dyDescent="0.2">
      <c r="A79" s="5" t="s">
        <v>169</v>
      </c>
      <c r="B79" s="24">
        <v>26</v>
      </c>
      <c r="C79" s="5">
        <v>1</v>
      </c>
      <c r="D79" s="5">
        <v>75</v>
      </c>
      <c r="E79" s="7" t="s">
        <v>181</v>
      </c>
      <c r="F79" s="7"/>
      <c r="G79" s="5">
        <v>11</v>
      </c>
      <c r="H79" s="5" t="s">
        <v>171</v>
      </c>
      <c r="J79" s="28">
        <v>4.5454545454545456E-2</v>
      </c>
      <c r="K79" s="20">
        <f t="shared" si="7"/>
        <v>4.1322314049586778E-3</v>
      </c>
      <c r="L79" s="20">
        <f t="shared" si="5"/>
        <v>0</v>
      </c>
      <c r="M79" s="26">
        <v>100</v>
      </c>
      <c r="N79" s="27"/>
      <c r="O79" s="27"/>
      <c r="R79" s="27"/>
      <c r="S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J79" s="27"/>
      <c r="AK79" s="27"/>
      <c r="AL79" s="27"/>
      <c r="AM79" s="27"/>
      <c r="AN79" s="27"/>
      <c r="AO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  <c r="DE79" s="27"/>
      <c r="DF79" s="27"/>
      <c r="DG79" s="27"/>
      <c r="DH79" s="22">
        <f t="shared" si="6"/>
        <v>0</v>
      </c>
    </row>
    <row r="80" spans="1:112" ht="12" customHeight="1" x14ac:dyDescent="0.2">
      <c r="A80" s="5" t="s">
        <v>169</v>
      </c>
      <c r="B80" s="24">
        <v>33</v>
      </c>
      <c r="C80" s="5">
        <v>1</v>
      </c>
      <c r="D80" s="5">
        <v>3</v>
      </c>
      <c r="E80" s="7" t="s">
        <v>182</v>
      </c>
      <c r="F80" s="7"/>
      <c r="G80" s="5">
        <v>11</v>
      </c>
      <c r="H80" s="5" t="s">
        <v>171</v>
      </c>
      <c r="J80" s="28">
        <v>0</v>
      </c>
      <c r="K80" s="20">
        <f t="shared" si="7"/>
        <v>0</v>
      </c>
      <c r="L80" s="20">
        <f t="shared" si="5"/>
        <v>0</v>
      </c>
      <c r="M80" s="26">
        <v>100</v>
      </c>
      <c r="N80" s="27"/>
      <c r="O80" s="27"/>
      <c r="R80" s="27"/>
      <c r="S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J80" s="27"/>
      <c r="AK80" s="27"/>
      <c r="AL80" s="27"/>
      <c r="AM80" s="27"/>
      <c r="AN80" s="27"/>
      <c r="AO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  <c r="DE80" s="27"/>
      <c r="DF80" s="27"/>
      <c r="DG80" s="27"/>
      <c r="DH80" s="22">
        <f t="shared" si="6"/>
        <v>0</v>
      </c>
    </row>
    <row r="81" spans="1:112" ht="12" customHeight="1" x14ac:dyDescent="0.2">
      <c r="A81" s="5" t="s">
        <v>169</v>
      </c>
      <c r="B81" s="24">
        <v>39</v>
      </c>
      <c r="C81" s="7"/>
      <c r="D81" s="5">
        <v>99</v>
      </c>
      <c r="E81" s="7" t="s">
        <v>183</v>
      </c>
      <c r="F81" s="7"/>
      <c r="G81" s="5">
        <v>11</v>
      </c>
      <c r="H81" s="5" t="s">
        <v>171</v>
      </c>
      <c r="J81" s="25">
        <v>1</v>
      </c>
      <c r="K81" s="20">
        <f t="shared" si="7"/>
        <v>9.0909090909090912E-2</v>
      </c>
      <c r="L81" s="20">
        <f t="shared" si="5"/>
        <v>0.18181818181818182</v>
      </c>
      <c r="M81" s="26">
        <v>100</v>
      </c>
      <c r="N81" s="27"/>
      <c r="O81" s="27"/>
      <c r="R81" s="27"/>
      <c r="S81" s="27"/>
      <c r="Y81" s="27"/>
      <c r="Z81" s="27">
        <v>1</v>
      </c>
      <c r="AA81" s="27">
        <v>1</v>
      </c>
      <c r="AB81" s="27"/>
      <c r="AC81" s="27"/>
      <c r="AD81" s="27"/>
      <c r="AE81" s="27"/>
      <c r="AF81" s="27"/>
      <c r="AG81" s="27"/>
      <c r="AH81" s="27"/>
      <c r="AJ81" s="27"/>
      <c r="AK81" s="27"/>
      <c r="AL81" s="27"/>
      <c r="AM81" s="27"/>
      <c r="AN81" s="27"/>
      <c r="AO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  <c r="DE81" s="27"/>
      <c r="DF81" s="27"/>
      <c r="DG81" s="27">
        <v>1</v>
      </c>
      <c r="DH81" s="22">
        <f t="shared" si="6"/>
        <v>2</v>
      </c>
    </row>
    <row r="82" spans="1:112" ht="12" customHeight="1" x14ac:dyDescent="0.2">
      <c r="A82" s="5" t="s">
        <v>169</v>
      </c>
      <c r="B82" s="24">
        <v>47</v>
      </c>
      <c r="C82" s="7"/>
      <c r="D82" s="5">
        <v>2</v>
      </c>
      <c r="E82" s="7" t="s">
        <v>184</v>
      </c>
      <c r="F82" s="7"/>
      <c r="G82" s="5">
        <v>11</v>
      </c>
      <c r="H82" s="5" t="s">
        <v>171</v>
      </c>
      <c r="J82" s="25">
        <v>4.2727272727272725</v>
      </c>
      <c r="K82" s="20">
        <f t="shared" si="7"/>
        <v>0.38842975206611569</v>
      </c>
      <c r="L82" s="20">
        <f t="shared" si="5"/>
        <v>0.18181818181818182</v>
      </c>
      <c r="M82" s="26">
        <v>100</v>
      </c>
      <c r="N82" s="27"/>
      <c r="O82" s="27"/>
      <c r="R82" s="27"/>
      <c r="S82" s="27"/>
      <c r="Y82" s="27"/>
      <c r="Z82" s="27">
        <v>1</v>
      </c>
      <c r="AA82" s="27"/>
      <c r="AB82" s="27"/>
      <c r="AC82" s="27"/>
      <c r="AD82" s="27"/>
      <c r="AE82" s="27"/>
      <c r="AF82" s="27"/>
      <c r="AG82" s="27"/>
      <c r="AH82" s="27"/>
      <c r="AJ82" s="27"/>
      <c r="AK82" s="27"/>
      <c r="AL82" s="27"/>
      <c r="AM82" s="27"/>
      <c r="AN82" s="27"/>
      <c r="AO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>
        <v>1</v>
      </c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7"/>
      <c r="DD82" s="27"/>
      <c r="DE82" s="27"/>
      <c r="DF82" s="27"/>
      <c r="DG82" s="27">
        <v>3</v>
      </c>
      <c r="DH82" s="22">
        <f t="shared" si="6"/>
        <v>2</v>
      </c>
    </row>
    <row r="83" spans="1:112" ht="12" customHeight="1" x14ac:dyDescent="0.2">
      <c r="A83" s="5" t="s">
        <v>169</v>
      </c>
      <c r="B83" s="24">
        <v>48</v>
      </c>
      <c r="C83" s="7"/>
      <c r="D83" s="5">
        <v>24</v>
      </c>
      <c r="E83" s="7" t="s">
        <v>185</v>
      </c>
      <c r="F83" s="7"/>
      <c r="G83" s="5">
        <v>11</v>
      </c>
      <c r="H83" s="5" t="s">
        <v>171</v>
      </c>
      <c r="J83" s="25">
        <v>0.45454545454545453</v>
      </c>
      <c r="K83" s="20">
        <f t="shared" si="7"/>
        <v>4.1322314049586778E-2</v>
      </c>
      <c r="L83" s="20">
        <f t="shared" si="5"/>
        <v>0.18181818181818182</v>
      </c>
      <c r="M83" s="26">
        <v>100</v>
      </c>
      <c r="N83" s="27"/>
      <c r="O83" s="27"/>
      <c r="R83" s="27"/>
      <c r="S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J83" s="27"/>
      <c r="AK83" s="27"/>
      <c r="AL83" s="27"/>
      <c r="AM83" s="27"/>
      <c r="AN83" s="27"/>
      <c r="AO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>
        <v>2</v>
      </c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  <c r="DC83" s="27"/>
      <c r="DD83" s="27"/>
      <c r="DE83" s="27"/>
      <c r="DF83" s="27"/>
      <c r="DG83" s="27"/>
      <c r="DH83" s="22">
        <f t="shared" si="6"/>
        <v>2</v>
      </c>
    </row>
    <row r="84" spans="1:112" ht="12" customHeight="1" x14ac:dyDescent="0.2">
      <c r="A84" s="5" t="s">
        <v>169</v>
      </c>
      <c r="B84" s="24">
        <v>50</v>
      </c>
      <c r="C84" s="7"/>
      <c r="D84" s="5">
        <v>103</v>
      </c>
      <c r="E84" s="7" t="s">
        <v>186</v>
      </c>
      <c r="F84" s="7"/>
      <c r="G84" s="5">
        <v>11</v>
      </c>
      <c r="H84" s="5" t="s">
        <v>171</v>
      </c>
      <c r="J84" s="28">
        <v>4.5454545454545456E-2</v>
      </c>
      <c r="K84" s="20">
        <f t="shared" si="7"/>
        <v>4.1322314049586778E-3</v>
      </c>
      <c r="L84" s="20">
        <f t="shared" si="5"/>
        <v>0</v>
      </c>
      <c r="M84" s="26">
        <v>100</v>
      </c>
      <c r="N84" s="27"/>
      <c r="O84" s="27"/>
      <c r="R84" s="27"/>
      <c r="S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J84" s="27"/>
      <c r="AK84" s="27"/>
      <c r="AL84" s="27"/>
      <c r="AM84" s="27"/>
      <c r="AN84" s="27"/>
      <c r="AO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7"/>
      <c r="DD84" s="27"/>
      <c r="DE84" s="27"/>
      <c r="DF84" s="27"/>
      <c r="DG84" s="27"/>
      <c r="DH84" s="22">
        <f t="shared" si="6"/>
        <v>0</v>
      </c>
    </row>
    <row r="85" spans="1:112" ht="12" customHeight="1" x14ac:dyDescent="0.2">
      <c r="A85" s="5" t="s">
        <v>169</v>
      </c>
      <c r="B85" s="24">
        <v>51</v>
      </c>
      <c r="C85" s="7"/>
      <c r="D85" s="5">
        <v>85</v>
      </c>
      <c r="E85" s="7" t="s">
        <v>187</v>
      </c>
      <c r="F85" s="7"/>
      <c r="G85" s="5">
        <v>11</v>
      </c>
      <c r="H85" s="5" t="s">
        <v>171</v>
      </c>
      <c r="J85" s="25">
        <v>0.27272727272727271</v>
      </c>
      <c r="K85" s="20">
        <f t="shared" si="7"/>
        <v>2.4793388429752063E-2</v>
      </c>
      <c r="L85" s="20">
        <f t="shared" si="5"/>
        <v>0.18181818181818182</v>
      </c>
      <c r="M85" s="26">
        <v>100</v>
      </c>
      <c r="N85" s="27"/>
      <c r="O85" s="27"/>
      <c r="R85" s="27"/>
      <c r="S85" s="27"/>
      <c r="Y85" s="27"/>
      <c r="Z85" s="27"/>
      <c r="AA85" s="27">
        <v>1</v>
      </c>
      <c r="AB85" s="27"/>
      <c r="AC85" s="27"/>
      <c r="AD85" s="27"/>
      <c r="AE85" s="27"/>
      <c r="AF85" s="27"/>
      <c r="AG85" s="27">
        <v>1</v>
      </c>
      <c r="AH85" s="27"/>
      <c r="AJ85" s="27"/>
      <c r="AK85" s="27"/>
      <c r="AL85" s="27"/>
      <c r="AM85" s="27"/>
      <c r="AN85" s="27"/>
      <c r="AO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  <c r="DC85" s="27"/>
      <c r="DD85" s="27"/>
      <c r="DE85" s="27"/>
      <c r="DF85" s="27"/>
      <c r="DG85" s="27"/>
      <c r="DH85" s="22">
        <f t="shared" si="6"/>
        <v>2</v>
      </c>
    </row>
    <row r="86" spans="1:112" ht="12" customHeight="1" x14ac:dyDescent="0.2">
      <c r="A86" s="5" t="s">
        <v>169</v>
      </c>
      <c r="B86" s="24">
        <v>52</v>
      </c>
      <c r="C86" s="7"/>
      <c r="D86" s="5">
        <v>85</v>
      </c>
      <c r="E86" s="7" t="s">
        <v>188</v>
      </c>
      <c r="F86" s="7"/>
      <c r="G86" s="5">
        <v>11</v>
      </c>
      <c r="H86" s="5" t="s">
        <v>171</v>
      </c>
      <c r="J86" s="25">
        <v>9.0909090909090912E-2</v>
      </c>
      <c r="K86" s="20">
        <f t="shared" si="7"/>
        <v>8.2644628099173556E-3</v>
      </c>
      <c r="L86" s="20">
        <f t="shared" si="5"/>
        <v>0.18181818181818182</v>
      </c>
      <c r="M86" s="26">
        <v>100</v>
      </c>
      <c r="N86" s="27"/>
      <c r="O86" s="27">
        <v>1</v>
      </c>
      <c r="R86" s="27"/>
      <c r="S86" s="27"/>
      <c r="Y86" s="27"/>
      <c r="Z86" s="27"/>
      <c r="AA86" s="27">
        <v>1</v>
      </c>
      <c r="AB86" s="27"/>
      <c r="AC86" s="27"/>
      <c r="AD86" s="27"/>
      <c r="AE86" s="27"/>
      <c r="AF86" s="27"/>
      <c r="AG86" s="27"/>
      <c r="AH86" s="27"/>
      <c r="AJ86" s="27"/>
      <c r="AK86" s="27"/>
      <c r="AL86" s="27"/>
      <c r="AM86" s="27"/>
      <c r="AN86" s="27"/>
      <c r="AO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7"/>
      <c r="DD86" s="27"/>
      <c r="DE86" s="27"/>
      <c r="DF86" s="27"/>
      <c r="DG86" s="27">
        <v>3</v>
      </c>
      <c r="DH86" s="22">
        <f t="shared" si="6"/>
        <v>2</v>
      </c>
    </row>
    <row r="87" spans="1:112" ht="12" customHeight="1" x14ac:dyDescent="0.2">
      <c r="A87" s="5" t="s">
        <v>169</v>
      </c>
      <c r="B87" s="24">
        <v>54</v>
      </c>
      <c r="C87" s="7"/>
      <c r="D87" s="5">
        <v>102</v>
      </c>
      <c r="E87" s="7" t="s">
        <v>189</v>
      </c>
      <c r="F87" s="7"/>
      <c r="G87" s="5">
        <v>11</v>
      </c>
      <c r="H87" s="5" t="s">
        <v>171</v>
      </c>
      <c r="J87" s="25">
        <v>0.18181818181818182</v>
      </c>
      <c r="K87" s="20">
        <f t="shared" si="7"/>
        <v>1.6528925619834711E-2</v>
      </c>
      <c r="L87" s="20">
        <f t="shared" si="5"/>
        <v>0</v>
      </c>
      <c r="M87" s="26">
        <v>100</v>
      </c>
      <c r="N87" s="27"/>
      <c r="O87" s="27"/>
      <c r="R87" s="27"/>
      <c r="S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J87" s="27"/>
      <c r="AK87" s="27"/>
      <c r="AL87" s="27"/>
      <c r="AM87" s="27"/>
      <c r="AN87" s="27"/>
      <c r="AO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  <c r="DC87" s="27"/>
      <c r="DD87" s="27"/>
      <c r="DE87" s="27"/>
      <c r="DF87" s="27"/>
      <c r="DG87" s="27"/>
      <c r="DH87" s="22">
        <f t="shared" si="6"/>
        <v>0</v>
      </c>
    </row>
    <row r="88" spans="1:112" ht="12" customHeight="1" x14ac:dyDescent="0.2">
      <c r="A88" s="5" t="s">
        <v>169</v>
      </c>
      <c r="B88" s="24">
        <v>67</v>
      </c>
      <c r="C88" s="7" t="s">
        <v>190</v>
      </c>
      <c r="D88" s="5">
        <v>297</v>
      </c>
      <c r="E88" s="7"/>
      <c r="F88" s="7"/>
      <c r="G88" s="5">
        <v>11</v>
      </c>
      <c r="H88" s="5"/>
      <c r="J88" s="25">
        <v>250</v>
      </c>
      <c r="K88" s="20">
        <f t="shared" si="7"/>
        <v>22.727272727272727</v>
      </c>
      <c r="L88" s="20">
        <f t="shared" si="5"/>
        <v>35.727272727272727</v>
      </c>
      <c r="M88" s="26">
        <v>100</v>
      </c>
      <c r="N88" s="27"/>
      <c r="O88" s="27"/>
      <c r="P88" s="27"/>
      <c r="Q88" s="27">
        <v>1</v>
      </c>
      <c r="R88" s="27">
        <v>2</v>
      </c>
      <c r="S88" s="27"/>
      <c r="T88" s="27"/>
      <c r="U88" s="27"/>
      <c r="V88" s="27"/>
      <c r="W88" s="27"/>
      <c r="X88" s="27"/>
      <c r="Y88" s="27"/>
      <c r="Z88" s="27"/>
      <c r="AA88" s="27">
        <v>189</v>
      </c>
      <c r="AB88" s="27"/>
      <c r="AC88" s="27"/>
      <c r="AD88" s="27"/>
      <c r="AE88" s="27"/>
      <c r="AF88" s="27"/>
      <c r="AG88" s="27"/>
      <c r="AH88" s="27"/>
      <c r="AJ88" s="27"/>
      <c r="AK88" s="27"/>
      <c r="AL88" s="27"/>
      <c r="AM88" s="27"/>
      <c r="AN88" s="27"/>
      <c r="AO88" s="27"/>
      <c r="AS88" s="27"/>
      <c r="AT88" s="27"/>
      <c r="AU88" s="27"/>
      <c r="AX88" s="27"/>
      <c r="AY88" s="27"/>
      <c r="AZ88" s="27">
        <v>1</v>
      </c>
      <c r="BA88" s="27">
        <v>1</v>
      </c>
      <c r="BB88" s="27">
        <v>1</v>
      </c>
      <c r="BC88" s="27">
        <v>3</v>
      </c>
      <c r="BD88" s="27"/>
      <c r="BE88" s="27"/>
      <c r="BF88" s="27">
        <v>9</v>
      </c>
      <c r="BG88" s="27"/>
      <c r="BH88" s="27">
        <v>26</v>
      </c>
      <c r="BI88" s="27"/>
      <c r="BJ88" s="27"/>
      <c r="BK88" s="27"/>
      <c r="BL88" s="27"/>
      <c r="BM88" s="27">
        <v>9</v>
      </c>
      <c r="BN88" s="27"/>
      <c r="BO88" s="27">
        <v>2</v>
      </c>
      <c r="BP88" s="27">
        <v>1</v>
      </c>
      <c r="BQ88" s="27">
        <v>12</v>
      </c>
      <c r="BR88" s="27"/>
      <c r="BS88" s="19">
        <v>6</v>
      </c>
      <c r="BT88" s="27">
        <v>1</v>
      </c>
      <c r="BU88" s="27"/>
      <c r="BV88" s="27"/>
      <c r="BW88" s="19">
        <v>2</v>
      </c>
      <c r="BZ88" s="19">
        <v>2</v>
      </c>
      <c r="CA88" s="19">
        <v>2</v>
      </c>
      <c r="CB88" s="19">
        <v>10</v>
      </c>
      <c r="CG88" s="27">
        <v>94</v>
      </c>
      <c r="CJ88" s="19">
        <v>10</v>
      </c>
      <c r="CK88" s="19">
        <v>2</v>
      </c>
      <c r="CQ88" s="19">
        <v>4</v>
      </c>
      <c r="CX88" s="19">
        <v>3</v>
      </c>
      <c r="DG88" s="19">
        <v>86</v>
      </c>
      <c r="DH88" s="22">
        <f t="shared" si="6"/>
        <v>393</v>
      </c>
    </row>
    <row r="89" spans="1:112" ht="12" customHeight="1" x14ac:dyDescent="0.2">
      <c r="A89" s="5" t="s">
        <v>169</v>
      </c>
      <c r="B89" s="24">
        <v>83</v>
      </c>
      <c r="C89" s="7" t="s">
        <v>191</v>
      </c>
      <c r="D89" s="5">
        <v>249</v>
      </c>
      <c r="E89" s="7"/>
      <c r="F89" s="7"/>
      <c r="G89" s="5">
        <v>11</v>
      </c>
      <c r="H89" s="5"/>
      <c r="J89" s="25">
        <v>6</v>
      </c>
      <c r="K89" s="20">
        <f t="shared" si="7"/>
        <v>0.54545454545454541</v>
      </c>
      <c r="L89" s="20">
        <f t="shared" si="5"/>
        <v>9.0909090909090912E-2</v>
      </c>
      <c r="M89" s="26">
        <v>100</v>
      </c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J89" s="27"/>
      <c r="AK89" s="27"/>
      <c r="AL89" s="27"/>
      <c r="AM89" s="27"/>
      <c r="AN89" s="27"/>
      <c r="AO89" s="27"/>
      <c r="AS89" s="27"/>
      <c r="AT89" s="27"/>
      <c r="AU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>
        <v>1</v>
      </c>
      <c r="BT89" s="27"/>
      <c r="BU89" s="27"/>
      <c r="BV89" s="27"/>
      <c r="CG89" s="27"/>
      <c r="DG89" s="19">
        <v>1</v>
      </c>
      <c r="DH89" s="22">
        <f t="shared" si="6"/>
        <v>1</v>
      </c>
    </row>
    <row r="90" spans="1:112" ht="12" customHeight="1" x14ac:dyDescent="0.2">
      <c r="A90" s="5" t="s">
        <v>169</v>
      </c>
      <c r="B90" s="24">
        <v>84</v>
      </c>
      <c r="C90" s="7" t="s">
        <v>191</v>
      </c>
      <c r="D90" s="5">
        <v>213</v>
      </c>
      <c r="E90" s="7"/>
      <c r="F90" s="7"/>
      <c r="G90" s="5">
        <v>11</v>
      </c>
      <c r="H90" s="5"/>
      <c r="J90" s="25">
        <v>0.2</v>
      </c>
      <c r="K90" s="20">
        <f t="shared" si="7"/>
        <v>1.8181818181818184E-2</v>
      </c>
      <c r="L90" s="20">
        <f t="shared" si="5"/>
        <v>0</v>
      </c>
      <c r="M90" s="26">
        <v>100</v>
      </c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J90" s="27"/>
      <c r="AK90" s="27"/>
      <c r="AL90" s="27"/>
      <c r="AM90" s="27"/>
      <c r="AN90" s="27"/>
      <c r="AO90" s="27"/>
      <c r="AS90" s="27"/>
      <c r="AT90" s="27"/>
      <c r="AU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T90" s="27"/>
      <c r="BU90" s="27"/>
      <c r="BV90" s="27"/>
      <c r="CG90" s="27"/>
      <c r="DG90" s="19"/>
      <c r="DH90" s="22">
        <f t="shared" si="6"/>
        <v>0</v>
      </c>
    </row>
    <row r="91" spans="1:112" ht="12" customHeight="1" x14ac:dyDescent="0.2">
      <c r="A91" s="5" t="s">
        <v>169</v>
      </c>
      <c r="B91" s="24">
        <v>86</v>
      </c>
      <c r="C91" s="7" t="s">
        <v>191</v>
      </c>
      <c r="D91" s="5">
        <v>320</v>
      </c>
      <c r="E91" s="7"/>
      <c r="F91" s="7"/>
      <c r="G91" s="5">
        <v>11</v>
      </c>
      <c r="H91" s="5"/>
      <c r="J91" s="25">
        <v>0.2</v>
      </c>
      <c r="K91" s="20">
        <f t="shared" si="7"/>
        <v>1.8181818181818184E-2</v>
      </c>
      <c r="L91" s="20">
        <f t="shared" si="5"/>
        <v>9.0909090909090912E-2</v>
      </c>
      <c r="M91" s="26">
        <v>100</v>
      </c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J91" s="27"/>
      <c r="AK91" s="27"/>
      <c r="AL91" s="27"/>
      <c r="AM91" s="27"/>
      <c r="AN91" s="27"/>
      <c r="AO91" s="27"/>
      <c r="AS91" s="27"/>
      <c r="AT91" s="27"/>
      <c r="AU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>
        <v>1</v>
      </c>
      <c r="BR91" s="27"/>
      <c r="BT91" s="27"/>
      <c r="BU91" s="27"/>
      <c r="BV91" s="27"/>
      <c r="CG91" s="27"/>
      <c r="DG91" s="19">
        <v>3</v>
      </c>
      <c r="DH91" s="22">
        <f t="shared" si="6"/>
        <v>1</v>
      </c>
    </row>
    <row r="92" spans="1:112" ht="12" customHeight="1" x14ac:dyDescent="0.2">
      <c r="A92" s="5" t="s">
        <v>169</v>
      </c>
      <c r="B92" s="24">
        <v>91</v>
      </c>
      <c r="C92" s="7" t="s">
        <v>191</v>
      </c>
      <c r="D92" s="5">
        <v>310</v>
      </c>
      <c r="E92" s="7"/>
      <c r="F92" s="7"/>
      <c r="G92" s="5">
        <v>11</v>
      </c>
      <c r="H92" s="5"/>
      <c r="J92" s="25">
        <v>100</v>
      </c>
      <c r="K92" s="20">
        <f t="shared" si="7"/>
        <v>9.0909090909090917</v>
      </c>
      <c r="L92" s="20">
        <f t="shared" si="5"/>
        <v>3.4545454545454546</v>
      </c>
      <c r="M92" s="26">
        <v>100</v>
      </c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>
        <v>2</v>
      </c>
      <c r="Z92" s="27"/>
      <c r="AA92" s="27">
        <v>3</v>
      </c>
      <c r="AB92" s="27"/>
      <c r="AC92" s="27"/>
      <c r="AD92" s="27"/>
      <c r="AE92" s="27"/>
      <c r="AF92" s="27"/>
      <c r="AG92" s="27">
        <v>1</v>
      </c>
      <c r="AH92" s="27">
        <v>1</v>
      </c>
      <c r="AJ92" s="27"/>
      <c r="AK92" s="27"/>
      <c r="AL92" s="27">
        <v>1</v>
      </c>
      <c r="AM92" s="27"/>
      <c r="AN92" s="27"/>
      <c r="AO92" s="27"/>
      <c r="AS92" s="27"/>
      <c r="AT92" s="27">
        <v>5</v>
      </c>
      <c r="AU92" s="27"/>
      <c r="AX92" s="27"/>
      <c r="AY92" s="27"/>
      <c r="AZ92" s="27"/>
      <c r="BA92" s="27"/>
      <c r="BB92" s="27"/>
      <c r="BC92" s="27"/>
      <c r="BD92" s="27"/>
      <c r="BE92" s="27">
        <v>4</v>
      </c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>
        <v>2</v>
      </c>
      <c r="BR92" s="27"/>
      <c r="BS92" s="19">
        <v>6</v>
      </c>
      <c r="BT92" s="27"/>
      <c r="BU92" s="27"/>
      <c r="BV92" s="27"/>
      <c r="CG92" s="27">
        <v>3</v>
      </c>
      <c r="CI92" s="19">
        <v>4</v>
      </c>
      <c r="CJ92" s="19">
        <v>2</v>
      </c>
      <c r="CK92" s="19">
        <v>1</v>
      </c>
      <c r="CL92" s="19">
        <v>2</v>
      </c>
      <c r="DC92" s="19">
        <v>1</v>
      </c>
      <c r="DG92" s="19">
        <v>35</v>
      </c>
      <c r="DH92" s="22">
        <f t="shared" si="6"/>
        <v>38</v>
      </c>
    </row>
    <row r="93" spans="1:112" ht="12" customHeight="1" x14ac:dyDescent="0.2">
      <c r="A93" s="5" t="s">
        <v>169</v>
      </c>
      <c r="B93" s="24">
        <v>98</v>
      </c>
      <c r="C93" s="7"/>
      <c r="D93" s="5">
        <v>345</v>
      </c>
      <c r="E93" s="7"/>
      <c r="F93" s="7"/>
      <c r="G93" s="5">
        <v>66</v>
      </c>
      <c r="H93" s="5"/>
      <c r="J93" s="25">
        <v>390</v>
      </c>
      <c r="K93" s="20">
        <f t="shared" si="7"/>
        <v>5.9090909090909092</v>
      </c>
      <c r="L93" s="20">
        <f t="shared" si="5"/>
        <v>0.71212121212121215</v>
      </c>
      <c r="M93" s="26">
        <v>100</v>
      </c>
      <c r="N93" s="27"/>
      <c r="O93" s="27"/>
      <c r="P93" s="27"/>
      <c r="Q93" s="27">
        <v>1</v>
      </c>
      <c r="R93" s="27"/>
      <c r="S93" s="27"/>
      <c r="T93" s="27"/>
      <c r="U93" s="27"/>
      <c r="V93" s="27"/>
      <c r="W93" s="27"/>
      <c r="X93" s="27"/>
      <c r="Y93" s="27"/>
      <c r="Z93" s="27">
        <v>3</v>
      </c>
      <c r="AA93" s="27">
        <v>11</v>
      </c>
      <c r="AB93" s="27"/>
      <c r="AC93" s="27"/>
      <c r="AD93" s="27"/>
      <c r="AE93" s="27"/>
      <c r="AF93" s="27"/>
      <c r="AG93" s="27">
        <v>3</v>
      </c>
      <c r="AH93" s="27"/>
      <c r="AJ93" s="27"/>
      <c r="AK93" s="27"/>
      <c r="AL93" s="27"/>
      <c r="AM93" s="27"/>
      <c r="AN93" s="27"/>
      <c r="AO93" s="27"/>
      <c r="AS93" s="27"/>
      <c r="AT93" s="27"/>
      <c r="AU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>
        <v>11</v>
      </c>
      <c r="BI93" s="27"/>
      <c r="BJ93" s="27"/>
      <c r="BK93" s="27"/>
      <c r="BL93" s="27">
        <v>2</v>
      </c>
      <c r="BM93" s="27">
        <v>1</v>
      </c>
      <c r="BN93" s="27"/>
      <c r="BO93" s="27"/>
      <c r="BP93" s="27"/>
      <c r="BQ93" s="27">
        <v>2</v>
      </c>
      <c r="BR93" s="27"/>
      <c r="BS93" s="19">
        <v>6</v>
      </c>
      <c r="BT93" s="27"/>
      <c r="BU93" s="27"/>
      <c r="BV93" s="27"/>
      <c r="CA93" s="19">
        <v>1</v>
      </c>
      <c r="CG93" s="27"/>
      <c r="CI93" s="19">
        <v>2</v>
      </c>
      <c r="CK93" s="19">
        <v>1</v>
      </c>
      <c r="CW93" s="19">
        <v>1</v>
      </c>
      <c r="CX93" s="19">
        <v>2</v>
      </c>
      <c r="DG93" s="19">
        <v>35</v>
      </c>
      <c r="DH93" s="22">
        <f t="shared" si="6"/>
        <v>47</v>
      </c>
    </row>
    <row r="94" spans="1:112" ht="12" customHeight="1" x14ac:dyDescent="0.2">
      <c r="A94" s="5" t="s">
        <v>169</v>
      </c>
      <c r="B94" s="24"/>
      <c r="C94" s="7"/>
      <c r="D94" s="5">
        <v>3</v>
      </c>
      <c r="E94" s="7" t="s">
        <v>192</v>
      </c>
      <c r="F94" s="7"/>
      <c r="G94" s="5">
        <v>11</v>
      </c>
      <c r="H94" s="5" t="s">
        <v>171</v>
      </c>
      <c r="J94" s="25">
        <v>0.54545454545454541</v>
      </c>
      <c r="K94" s="20">
        <f t="shared" si="7"/>
        <v>4.9586776859504127E-2</v>
      </c>
      <c r="L94" s="20">
        <f t="shared" si="5"/>
        <v>0.36363636363636365</v>
      </c>
      <c r="M94" s="26">
        <v>100</v>
      </c>
      <c r="N94" s="27"/>
      <c r="O94" s="27"/>
      <c r="R94" s="27"/>
      <c r="S94" s="27"/>
      <c r="Y94" s="27"/>
      <c r="Z94" s="27">
        <v>1</v>
      </c>
      <c r="AA94" s="27">
        <v>1</v>
      </c>
      <c r="AB94" s="27"/>
      <c r="AC94" s="27"/>
      <c r="AD94" s="27"/>
      <c r="AE94" s="27"/>
      <c r="AF94" s="27"/>
      <c r="AG94" s="27"/>
      <c r="AH94" s="27"/>
      <c r="AJ94" s="27"/>
      <c r="AK94" s="27"/>
      <c r="AL94" s="27"/>
      <c r="AM94" s="27"/>
      <c r="AN94" s="27"/>
      <c r="AO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>
        <v>1</v>
      </c>
      <c r="BG94" s="27">
        <v>1</v>
      </c>
      <c r="BH94" s="27"/>
      <c r="BI94" s="27"/>
      <c r="BJ94" s="27"/>
      <c r="BK94" s="27"/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/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  <c r="DE94" s="27"/>
      <c r="DF94" s="27"/>
      <c r="DG94" s="27">
        <v>1</v>
      </c>
      <c r="DH94" s="22">
        <f t="shared" si="6"/>
        <v>4</v>
      </c>
    </row>
    <row r="95" spans="1:112" ht="12" customHeight="1" x14ac:dyDescent="0.2">
      <c r="A95" s="5" t="s">
        <v>169</v>
      </c>
      <c r="B95" s="24"/>
      <c r="C95" s="5">
        <v>1</v>
      </c>
      <c r="D95" s="5">
        <v>7</v>
      </c>
      <c r="E95" s="7" t="s">
        <v>193</v>
      </c>
      <c r="F95" s="7"/>
      <c r="G95" s="5">
        <v>11</v>
      </c>
      <c r="H95" s="5" t="s">
        <v>171</v>
      </c>
      <c r="J95" s="25">
        <v>0.81818181818181823</v>
      </c>
      <c r="K95" s="20">
        <f t="shared" si="7"/>
        <v>7.43801652892562E-2</v>
      </c>
      <c r="L95" s="20">
        <f t="shared" si="5"/>
        <v>9.0909090909090912E-2</v>
      </c>
      <c r="M95" s="26">
        <v>100</v>
      </c>
      <c r="N95" s="27"/>
      <c r="O95" s="27"/>
      <c r="R95" s="27"/>
      <c r="S95" s="27"/>
      <c r="Y95" s="27">
        <v>1</v>
      </c>
      <c r="Z95" s="27"/>
      <c r="AA95" s="27"/>
      <c r="AB95" s="27"/>
      <c r="AC95" s="27"/>
      <c r="AD95" s="27"/>
      <c r="AE95" s="27"/>
      <c r="AF95" s="27"/>
      <c r="AG95" s="27"/>
      <c r="AH95" s="27"/>
      <c r="AJ95" s="27"/>
      <c r="AK95" s="27"/>
      <c r="AL95" s="27"/>
      <c r="AM95" s="27"/>
      <c r="AN95" s="27"/>
      <c r="AO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  <c r="DF95" s="27"/>
      <c r="DG95" s="27">
        <v>2</v>
      </c>
      <c r="DH95" s="22">
        <f t="shared" si="6"/>
        <v>1</v>
      </c>
    </row>
    <row r="96" spans="1:112" ht="12" customHeight="1" x14ac:dyDescent="0.2">
      <c r="A96" s="5" t="s">
        <v>169</v>
      </c>
      <c r="B96" s="24"/>
      <c r="C96" s="7"/>
      <c r="D96" s="5">
        <v>24</v>
      </c>
      <c r="E96" s="7" t="s">
        <v>194</v>
      </c>
      <c r="F96" s="7"/>
      <c r="G96" s="5">
        <v>11</v>
      </c>
      <c r="H96" s="5" t="s">
        <v>171</v>
      </c>
      <c r="J96" s="25">
        <v>0.36363636363636365</v>
      </c>
      <c r="K96" s="20">
        <f t="shared" si="7"/>
        <v>3.3057851239669422E-2</v>
      </c>
      <c r="L96" s="20">
        <f t="shared" si="5"/>
        <v>9.0909090909090912E-2</v>
      </c>
      <c r="M96" s="26">
        <v>100</v>
      </c>
      <c r="N96" s="27"/>
      <c r="O96" s="27"/>
      <c r="R96" s="27"/>
      <c r="S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J96" s="27"/>
      <c r="AK96" s="27"/>
      <c r="AL96" s="27"/>
      <c r="AM96" s="27"/>
      <c r="AN96" s="27"/>
      <c r="AO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>
        <v>1</v>
      </c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/>
      <c r="CS96" s="27"/>
      <c r="CT96" s="27"/>
      <c r="CU96" s="27"/>
      <c r="CV96" s="27"/>
      <c r="CW96" s="27"/>
      <c r="CX96" s="27"/>
      <c r="CY96" s="27"/>
      <c r="CZ96" s="27"/>
      <c r="DA96" s="27"/>
      <c r="DB96" s="27"/>
      <c r="DC96" s="27"/>
      <c r="DD96" s="27"/>
      <c r="DE96" s="27"/>
      <c r="DF96" s="27"/>
      <c r="DG96" s="27"/>
      <c r="DH96" s="22">
        <f t="shared" si="6"/>
        <v>1</v>
      </c>
    </row>
    <row r="97" spans="1:112" ht="12" customHeight="1" x14ac:dyDescent="0.2">
      <c r="A97" s="5" t="s">
        <v>169</v>
      </c>
      <c r="B97" s="24"/>
      <c r="C97" s="5">
        <v>1</v>
      </c>
      <c r="D97" s="5">
        <v>46</v>
      </c>
      <c r="E97" s="7" t="s">
        <v>195</v>
      </c>
      <c r="F97" s="7"/>
      <c r="G97" s="5">
        <v>11</v>
      </c>
      <c r="H97" s="5" t="s">
        <v>171</v>
      </c>
      <c r="J97" s="28">
        <v>4.5454545454545461E-3</v>
      </c>
      <c r="K97" s="20">
        <f t="shared" si="7"/>
        <v>4.1322314049586781E-4</v>
      </c>
      <c r="L97" s="20">
        <f t="shared" si="5"/>
        <v>0</v>
      </c>
      <c r="M97" s="26">
        <v>100</v>
      </c>
      <c r="N97" s="27"/>
      <c r="O97" s="27"/>
      <c r="R97" s="27"/>
      <c r="S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J97" s="27"/>
      <c r="AK97" s="27"/>
      <c r="AL97" s="27"/>
      <c r="AM97" s="27"/>
      <c r="AN97" s="27"/>
      <c r="AO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/>
      <c r="CT97" s="27"/>
      <c r="CU97" s="27"/>
      <c r="CV97" s="27"/>
      <c r="CW97" s="27"/>
      <c r="CX97" s="27"/>
      <c r="CY97" s="27"/>
      <c r="CZ97" s="27"/>
      <c r="DA97" s="27"/>
      <c r="DB97" s="27"/>
      <c r="DC97" s="27"/>
      <c r="DD97" s="27"/>
      <c r="DE97" s="27"/>
      <c r="DF97" s="27"/>
      <c r="DG97" s="27"/>
      <c r="DH97" s="22">
        <f t="shared" si="6"/>
        <v>0</v>
      </c>
    </row>
    <row r="98" spans="1:112" ht="12" customHeight="1" x14ac:dyDescent="0.2">
      <c r="A98" s="5" t="s">
        <v>169</v>
      </c>
      <c r="B98" s="24"/>
      <c r="C98" s="7"/>
      <c r="D98" s="5">
        <v>71</v>
      </c>
      <c r="E98" s="7"/>
      <c r="F98" s="7"/>
      <c r="G98" s="5">
        <v>44</v>
      </c>
      <c r="H98" s="5" t="s">
        <v>179</v>
      </c>
      <c r="J98" s="25">
        <v>3.7</v>
      </c>
      <c r="K98" s="20">
        <f t="shared" si="7"/>
        <v>8.4090909090909091E-2</v>
      </c>
      <c r="L98" s="20">
        <f t="shared" si="5"/>
        <v>0.36363636363636365</v>
      </c>
      <c r="M98" s="26">
        <v>100</v>
      </c>
      <c r="N98" s="27"/>
      <c r="O98" s="27"/>
      <c r="R98" s="27"/>
      <c r="S98" s="27"/>
      <c r="Y98" s="27"/>
      <c r="Z98" s="27"/>
      <c r="AA98" s="27">
        <v>5</v>
      </c>
      <c r="AB98" s="27"/>
      <c r="AC98" s="27"/>
      <c r="AD98" s="27"/>
      <c r="AE98" s="27"/>
      <c r="AF98" s="27"/>
      <c r="AG98" s="27"/>
      <c r="AH98" s="27"/>
      <c r="AJ98" s="27"/>
      <c r="AK98" s="27">
        <v>1</v>
      </c>
      <c r="AL98" s="27"/>
      <c r="AM98" s="27"/>
      <c r="AN98" s="27"/>
      <c r="AO98" s="27"/>
      <c r="AS98" s="27"/>
      <c r="AT98" s="27"/>
      <c r="AU98" s="27"/>
      <c r="AV98" s="27">
        <v>1</v>
      </c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>
        <v>3</v>
      </c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>
        <v>3</v>
      </c>
      <c r="CJ98" s="27">
        <v>1</v>
      </c>
      <c r="CK98" s="27"/>
      <c r="CL98" s="27"/>
      <c r="CM98" s="27"/>
      <c r="CN98" s="27"/>
      <c r="CO98" s="27"/>
      <c r="CP98" s="27"/>
      <c r="CQ98" s="27"/>
      <c r="CR98" s="27"/>
      <c r="CS98" s="27"/>
      <c r="CT98" s="27"/>
      <c r="CU98" s="27"/>
      <c r="CV98" s="27">
        <v>1</v>
      </c>
      <c r="CW98" s="27">
        <v>1</v>
      </c>
      <c r="CX98" s="27"/>
      <c r="CY98" s="27"/>
      <c r="CZ98" s="27"/>
      <c r="DA98" s="27"/>
      <c r="DB98" s="27"/>
      <c r="DC98" s="27"/>
      <c r="DD98" s="27"/>
      <c r="DE98" s="27"/>
      <c r="DF98" s="27"/>
      <c r="DG98" s="27">
        <v>21</v>
      </c>
      <c r="DH98" s="22">
        <f t="shared" si="6"/>
        <v>16</v>
      </c>
    </row>
    <row r="99" spans="1:112" ht="12" customHeight="1" x14ac:dyDescent="0.2">
      <c r="A99" s="5" t="s">
        <v>169</v>
      </c>
      <c r="B99" s="24"/>
      <c r="C99" s="7"/>
      <c r="D99" s="5">
        <v>105</v>
      </c>
      <c r="E99" s="7" t="s">
        <v>184</v>
      </c>
      <c r="F99" s="7"/>
      <c r="G99" s="5">
        <v>11</v>
      </c>
      <c r="H99" s="5" t="s">
        <v>171</v>
      </c>
      <c r="J99" s="25">
        <v>0.3</v>
      </c>
      <c r="K99" s="20">
        <f t="shared" si="7"/>
        <v>2.7272727272727271E-2</v>
      </c>
      <c r="L99" s="20">
        <f t="shared" ref="L99:L130" si="8">DH99/G99</f>
        <v>0</v>
      </c>
      <c r="M99" s="26">
        <v>100</v>
      </c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J99" s="27"/>
      <c r="AK99" s="27"/>
      <c r="AL99" s="27"/>
      <c r="AM99" s="27"/>
      <c r="AN99" s="27"/>
      <c r="AO99" s="27"/>
      <c r="AS99" s="27"/>
      <c r="AT99" s="27"/>
      <c r="AU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T99" s="27"/>
      <c r="BU99" s="27"/>
      <c r="BV99" s="27"/>
      <c r="CG99" s="27"/>
      <c r="DG99" s="19"/>
      <c r="DH99" s="22">
        <f t="shared" ref="DH99:DH130" si="9">SUM(O99:DF99)</f>
        <v>0</v>
      </c>
    </row>
    <row r="100" spans="1:112" ht="12" customHeight="1" x14ac:dyDescent="0.2">
      <c r="A100" s="5" t="s">
        <v>196</v>
      </c>
      <c r="B100" s="24">
        <v>18</v>
      </c>
      <c r="C100" s="7" t="s">
        <v>191</v>
      </c>
      <c r="D100" s="5">
        <v>51</v>
      </c>
      <c r="E100" s="7" t="s">
        <v>197</v>
      </c>
      <c r="F100" s="7"/>
      <c r="G100" s="5">
        <v>11</v>
      </c>
      <c r="H100" s="5" t="s">
        <v>171</v>
      </c>
      <c r="I100" s="5"/>
      <c r="J100" s="29">
        <v>9.0909090909090912E-2</v>
      </c>
      <c r="K100" s="20">
        <f t="shared" si="7"/>
        <v>8.2644628099173556E-3</v>
      </c>
      <c r="L100" s="20">
        <f t="shared" si="8"/>
        <v>9.0909090909090912E-2</v>
      </c>
      <c r="M100" s="26">
        <v>100</v>
      </c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>
        <v>1</v>
      </c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/>
      <c r="CW100" s="27"/>
      <c r="CX100" s="27"/>
      <c r="CY100" s="27"/>
      <c r="CZ100" s="27"/>
      <c r="DA100" s="27"/>
      <c r="DB100" s="27"/>
      <c r="DC100" s="27"/>
      <c r="DD100" s="27"/>
      <c r="DE100" s="27"/>
      <c r="DF100" s="27"/>
      <c r="DG100" s="27"/>
      <c r="DH100" s="22">
        <f t="shared" si="9"/>
        <v>1</v>
      </c>
    </row>
    <row r="101" spans="1:112" ht="12" customHeight="1" x14ac:dyDescent="0.2">
      <c r="A101" s="5" t="s">
        <v>196</v>
      </c>
      <c r="B101" s="24">
        <v>19</v>
      </c>
      <c r="C101" s="5">
        <v>1</v>
      </c>
      <c r="D101" s="5">
        <v>53</v>
      </c>
      <c r="E101" s="7" t="s">
        <v>198</v>
      </c>
      <c r="F101" s="7"/>
      <c r="G101" s="5">
        <v>11</v>
      </c>
      <c r="H101" s="5" t="s">
        <v>171</v>
      </c>
      <c r="I101" s="5"/>
      <c r="J101" s="29">
        <v>9.0909090909090912E-2</v>
      </c>
      <c r="K101" s="20">
        <f t="shared" si="7"/>
        <v>8.2644628099173556E-3</v>
      </c>
      <c r="L101" s="20">
        <f t="shared" si="8"/>
        <v>0.27272727272727271</v>
      </c>
      <c r="M101" s="26">
        <v>100</v>
      </c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>
        <v>1</v>
      </c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>
        <v>1</v>
      </c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>
        <v>1</v>
      </c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/>
      <c r="CX101" s="27"/>
      <c r="CY101" s="27"/>
      <c r="CZ101" s="27"/>
      <c r="DA101" s="27"/>
      <c r="DB101" s="27"/>
      <c r="DC101" s="27"/>
      <c r="DD101" s="27"/>
      <c r="DE101" s="27"/>
      <c r="DF101" s="27"/>
      <c r="DG101" s="27"/>
      <c r="DH101" s="22">
        <f t="shared" si="9"/>
        <v>3</v>
      </c>
    </row>
    <row r="102" spans="1:112" s="5" customFormat="1" x14ac:dyDescent="0.2">
      <c r="A102" s="5" t="s">
        <v>196</v>
      </c>
      <c r="B102" s="24">
        <v>30</v>
      </c>
      <c r="C102" s="5">
        <v>1</v>
      </c>
      <c r="D102" s="5">
        <v>55</v>
      </c>
      <c r="E102" s="7" t="s">
        <v>198</v>
      </c>
      <c r="F102" s="7"/>
      <c r="G102" s="5">
        <v>11</v>
      </c>
      <c r="H102" s="5" t="s">
        <v>171</v>
      </c>
      <c r="J102" s="29">
        <v>0.5</v>
      </c>
      <c r="K102" s="20">
        <f t="shared" si="7"/>
        <v>4.5454545454545456E-2</v>
      </c>
      <c r="L102" s="20">
        <f t="shared" si="8"/>
        <v>1.4545454545454546</v>
      </c>
      <c r="M102" s="26">
        <v>100</v>
      </c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>
        <v>15</v>
      </c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>
        <v>1</v>
      </c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/>
      <c r="CY102" s="27"/>
      <c r="CZ102" s="27"/>
      <c r="DA102" s="27"/>
      <c r="DB102" s="27"/>
      <c r="DC102" s="27"/>
      <c r="DD102" s="27"/>
      <c r="DE102" s="27"/>
      <c r="DF102" s="27"/>
      <c r="DG102" s="27">
        <v>4</v>
      </c>
      <c r="DH102" s="22">
        <f t="shared" si="9"/>
        <v>16</v>
      </c>
    </row>
    <row r="103" spans="1:112" s="5" customFormat="1" x14ac:dyDescent="0.2">
      <c r="A103" s="5" t="s">
        <v>196</v>
      </c>
      <c r="B103" s="24">
        <v>190</v>
      </c>
      <c r="D103" s="5">
        <v>227</v>
      </c>
      <c r="E103" s="7" t="s">
        <v>199</v>
      </c>
      <c r="F103" s="7"/>
      <c r="G103" s="5">
        <v>11</v>
      </c>
      <c r="H103" s="5" t="s">
        <v>124</v>
      </c>
      <c r="J103" s="29" t="s">
        <v>200</v>
      </c>
      <c r="K103" s="20"/>
      <c r="L103" s="20">
        <f t="shared" si="8"/>
        <v>0</v>
      </c>
      <c r="M103" s="26">
        <v>100</v>
      </c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/>
      <c r="CZ103" s="27"/>
      <c r="DA103" s="27"/>
      <c r="DB103" s="27"/>
      <c r="DC103" s="27"/>
      <c r="DD103" s="27"/>
      <c r="DE103" s="27"/>
      <c r="DF103" s="27"/>
      <c r="DG103" s="27"/>
      <c r="DH103" s="22">
        <f t="shared" si="9"/>
        <v>0</v>
      </c>
    </row>
    <row r="104" spans="1:112" s="5" customFormat="1" x14ac:dyDescent="0.2">
      <c r="A104" s="5" t="s">
        <v>196</v>
      </c>
      <c r="B104" s="2"/>
      <c r="C104" s="7"/>
      <c r="D104" s="5" t="s">
        <v>201</v>
      </c>
      <c r="E104" s="7" t="s">
        <v>202</v>
      </c>
      <c r="F104" s="24">
        <v>119</v>
      </c>
      <c r="G104" s="5">
        <v>22</v>
      </c>
      <c r="H104" s="5" t="s">
        <v>124</v>
      </c>
      <c r="I104" s="2"/>
      <c r="J104" s="25">
        <v>1.2</v>
      </c>
      <c r="K104" s="20">
        <f t="shared" si="7"/>
        <v>5.4545454545454543E-2</v>
      </c>
      <c r="L104" s="20">
        <f t="shared" si="8"/>
        <v>1</v>
      </c>
      <c r="M104" s="26">
        <v>100</v>
      </c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>
        <v>1</v>
      </c>
      <c r="AA104" s="27">
        <v>1</v>
      </c>
      <c r="AB104" s="27"/>
      <c r="AC104" s="27"/>
      <c r="AD104" s="27"/>
      <c r="AE104" s="27"/>
      <c r="AF104" s="27"/>
      <c r="AG104" s="27"/>
      <c r="AH104" s="27"/>
      <c r="AI104" s="19"/>
      <c r="AJ104" s="27"/>
      <c r="AK104" s="27"/>
      <c r="AL104" s="27"/>
      <c r="AM104" s="27"/>
      <c r="AN104" s="27"/>
      <c r="AO104" s="27"/>
      <c r="AP104" s="19"/>
      <c r="AQ104" s="19"/>
      <c r="AR104" s="19"/>
      <c r="AS104" s="27"/>
      <c r="AT104" s="27"/>
      <c r="AU104" s="27"/>
      <c r="AV104" s="19"/>
      <c r="AW104" s="19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>
        <v>5</v>
      </c>
      <c r="BR104" s="27"/>
      <c r="BS104" s="19"/>
      <c r="BT104" s="27"/>
      <c r="BU104" s="27"/>
      <c r="BV104" s="27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27"/>
      <c r="CH104" s="19"/>
      <c r="CI104" s="19"/>
      <c r="CJ104" s="19"/>
      <c r="CK104" s="19">
        <v>10</v>
      </c>
      <c r="CL104" s="19">
        <v>2</v>
      </c>
      <c r="CM104" s="19">
        <v>1</v>
      </c>
      <c r="CN104" s="19"/>
      <c r="CO104" s="19"/>
      <c r="CP104" s="19"/>
      <c r="CQ104" s="19"/>
      <c r="CR104" s="19"/>
      <c r="CS104" s="19"/>
      <c r="CT104" s="19"/>
      <c r="CU104" s="19"/>
      <c r="CV104" s="19"/>
      <c r="CW104" s="19"/>
      <c r="CX104" s="19"/>
      <c r="CY104" s="19"/>
      <c r="CZ104" s="19"/>
      <c r="DA104" s="19"/>
      <c r="DB104" s="19"/>
      <c r="DC104" s="19"/>
      <c r="DD104" s="19"/>
      <c r="DE104" s="19">
        <v>2</v>
      </c>
      <c r="DF104" s="19"/>
      <c r="DG104" s="19">
        <v>8</v>
      </c>
      <c r="DH104" s="22">
        <f t="shared" si="9"/>
        <v>22</v>
      </c>
    </row>
    <row r="105" spans="1:112" s="5" customFormat="1" x14ac:dyDescent="0.2">
      <c r="A105" s="5" t="s">
        <v>196</v>
      </c>
      <c r="B105" s="2"/>
      <c r="C105" s="7"/>
      <c r="E105" s="7"/>
      <c r="F105" s="24">
        <v>120</v>
      </c>
      <c r="G105" s="5">
        <v>11</v>
      </c>
      <c r="H105" s="5" t="s">
        <v>124</v>
      </c>
      <c r="I105" s="2"/>
      <c r="J105" s="25">
        <v>1</v>
      </c>
      <c r="K105" s="20">
        <f t="shared" si="7"/>
        <v>9.0909090909090912E-2</v>
      </c>
      <c r="L105" s="20">
        <f t="shared" si="8"/>
        <v>0.90909090909090906</v>
      </c>
      <c r="M105" s="26">
        <v>100</v>
      </c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19"/>
      <c r="AJ105" s="27"/>
      <c r="AK105" s="27"/>
      <c r="AL105" s="27"/>
      <c r="AM105" s="27"/>
      <c r="AN105" s="27"/>
      <c r="AO105" s="27"/>
      <c r="AP105" s="19"/>
      <c r="AQ105" s="19"/>
      <c r="AR105" s="19"/>
      <c r="AS105" s="27"/>
      <c r="AT105" s="27"/>
      <c r="AU105" s="27"/>
      <c r="AV105" s="19"/>
      <c r="AW105" s="19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>
        <v>2</v>
      </c>
      <c r="BR105" s="27"/>
      <c r="BS105" s="19">
        <v>1</v>
      </c>
      <c r="BT105" s="27"/>
      <c r="BU105" s="27"/>
      <c r="BV105" s="27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27"/>
      <c r="CH105" s="19"/>
      <c r="CI105" s="19"/>
      <c r="CJ105" s="19">
        <v>3</v>
      </c>
      <c r="CK105" s="19">
        <v>4</v>
      </c>
      <c r="CL105" s="19"/>
      <c r="CM105" s="19"/>
      <c r="CN105" s="19"/>
      <c r="CO105" s="19"/>
      <c r="CP105" s="19"/>
      <c r="CQ105" s="19"/>
      <c r="CR105" s="19"/>
      <c r="CS105" s="19"/>
      <c r="CT105" s="19"/>
      <c r="CU105" s="19"/>
      <c r="CV105" s="19"/>
      <c r="CW105" s="19"/>
      <c r="CX105" s="19"/>
      <c r="CY105" s="19"/>
      <c r="CZ105" s="19"/>
      <c r="DA105" s="19"/>
      <c r="DB105" s="19"/>
      <c r="DC105" s="19"/>
      <c r="DD105" s="19"/>
      <c r="DE105" s="19"/>
      <c r="DF105" s="19"/>
      <c r="DG105" s="19">
        <v>6</v>
      </c>
      <c r="DH105" s="22">
        <f t="shared" si="9"/>
        <v>10</v>
      </c>
    </row>
    <row r="106" spans="1:112" s="5" customFormat="1" x14ac:dyDescent="0.2">
      <c r="A106" s="5" t="s">
        <v>203</v>
      </c>
      <c r="B106" s="24">
        <v>38</v>
      </c>
      <c r="C106" s="7"/>
      <c r="D106" s="5" t="s">
        <v>204</v>
      </c>
      <c r="E106" s="7"/>
      <c r="F106" s="7"/>
      <c r="G106" s="5">
        <v>11</v>
      </c>
      <c r="H106" s="5" t="s">
        <v>179</v>
      </c>
      <c r="J106" s="29">
        <v>9.0909090909090912E-2</v>
      </c>
      <c r="K106" s="20">
        <f t="shared" si="7"/>
        <v>8.2644628099173556E-3</v>
      </c>
      <c r="L106" s="20">
        <f t="shared" si="8"/>
        <v>0.27272727272727271</v>
      </c>
      <c r="M106" s="26">
        <v>100</v>
      </c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>
        <v>1</v>
      </c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>
        <v>2</v>
      </c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/>
      <c r="DC106" s="27"/>
      <c r="DD106" s="27"/>
      <c r="DE106" s="27"/>
      <c r="DF106" s="27"/>
      <c r="DG106" s="27"/>
      <c r="DH106" s="22">
        <f t="shared" si="9"/>
        <v>3</v>
      </c>
    </row>
    <row r="107" spans="1:112" s="5" customFormat="1" x14ac:dyDescent="0.2">
      <c r="A107" s="5" t="s">
        <v>203</v>
      </c>
      <c r="B107" s="24">
        <v>39</v>
      </c>
      <c r="C107" s="7"/>
      <c r="D107" s="7" t="s">
        <v>205</v>
      </c>
      <c r="E107" s="7" t="s">
        <v>206</v>
      </c>
      <c r="F107" s="7"/>
      <c r="G107" s="5">
        <v>11</v>
      </c>
      <c r="H107" s="5" t="s">
        <v>179</v>
      </c>
      <c r="J107" s="29">
        <v>0.13636363636363635</v>
      </c>
      <c r="K107" s="20">
        <f t="shared" si="7"/>
        <v>1.2396694214876032E-2</v>
      </c>
      <c r="L107" s="20">
        <f t="shared" si="8"/>
        <v>9.0909090909090912E-2</v>
      </c>
      <c r="M107" s="26">
        <v>100</v>
      </c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>
        <v>1</v>
      </c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  <c r="DC107" s="27"/>
      <c r="DD107" s="27"/>
      <c r="DE107" s="27"/>
      <c r="DF107" s="27"/>
      <c r="DG107" s="27">
        <v>5</v>
      </c>
      <c r="DH107" s="22">
        <f t="shared" si="9"/>
        <v>1</v>
      </c>
    </row>
    <row r="108" spans="1:112" s="5" customFormat="1" x14ac:dyDescent="0.2">
      <c r="A108" s="3" t="s">
        <v>207</v>
      </c>
      <c r="B108" s="5">
        <v>6</v>
      </c>
      <c r="C108" s="7"/>
      <c r="D108" s="5">
        <v>75</v>
      </c>
      <c r="E108" s="7"/>
      <c r="F108" s="7"/>
      <c r="G108" s="5">
        <v>11</v>
      </c>
      <c r="H108" s="5" t="s">
        <v>179</v>
      </c>
      <c r="I108" s="3" t="s">
        <v>208</v>
      </c>
      <c r="J108" s="29" t="s">
        <v>200</v>
      </c>
      <c r="K108" s="20"/>
      <c r="L108" s="20">
        <f t="shared" si="8"/>
        <v>9.0909090909090912E-2</v>
      </c>
      <c r="M108" s="26">
        <v>100</v>
      </c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>
        <v>1</v>
      </c>
      <c r="AA108" s="27"/>
      <c r="AB108" s="27"/>
      <c r="AC108" s="27"/>
      <c r="AD108" s="27"/>
      <c r="AE108" s="27"/>
      <c r="AF108" s="27"/>
      <c r="AG108" s="27"/>
      <c r="AH108" s="27"/>
      <c r="AI108" s="19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  <c r="DC108" s="27"/>
      <c r="DD108" s="27"/>
      <c r="DE108" s="27"/>
      <c r="DF108" s="27"/>
      <c r="DG108" s="27"/>
      <c r="DH108" s="22">
        <f t="shared" si="9"/>
        <v>1</v>
      </c>
    </row>
    <row r="109" spans="1:112" s="5" customFormat="1" x14ac:dyDescent="0.2">
      <c r="A109" s="3" t="s">
        <v>207</v>
      </c>
      <c r="B109" s="5">
        <v>8</v>
      </c>
      <c r="C109" s="7"/>
      <c r="D109" s="5">
        <v>70</v>
      </c>
      <c r="E109" s="7"/>
      <c r="F109" s="7"/>
      <c r="G109" s="5">
        <v>11</v>
      </c>
      <c r="H109" s="5" t="s">
        <v>179</v>
      </c>
      <c r="I109" s="3" t="s">
        <v>208</v>
      </c>
      <c r="J109" s="29" t="s">
        <v>200</v>
      </c>
      <c r="K109" s="20"/>
      <c r="L109" s="20">
        <f t="shared" si="8"/>
        <v>0</v>
      </c>
      <c r="M109" s="26">
        <v>100</v>
      </c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19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  <c r="BI109" s="27"/>
      <c r="BJ109" s="27"/>
      <c r="BK109" s="27"/>
      <c r="BL109" s="27"/>
      <c r="BM109" s="27"/>
      <c r="BN109" s="27"/>
      <c r="BO109" s="27"/>
      <c r="BP109" s="27"/>
      <c r="BQ109" s="27"/>
      <c r="BR109" s="27"/>
      <c r="BS109" s="27"/>
      <c r="BT109" s="27"/>
      <c r="BU109" s="27"/>
      <c r="BV109" s="27"/>
      <c r="BW109" s="27"/>
      <c r="BX109" s="27"/>
      <c r="BY109" s="27"/>
      <c r="BZ109" s="27"/>
      <c r="CA109" s="27"/>
      <c r="CB109" s="27"/>
      <c r="CC109" s="27"/>
      <c r="CD109" s="27"/>
      <c r="CE109" s="27"/>
      <c r="CF109" s="27"/>
      <c r="CG109" s="27"/>
      <c r="CH109" s="27"/>
      <c r="CI109" s="27"/>
      <c r="CJ109" s="27"/>
      <c r="CK109" s="27"/>
      <c r="CL109" s="27"/>
      <c r="CM109" s="27"/>
      <c r="CN109" s="27"/>
      <c r="CO109" s="27"/>
      <c r="CP109" s="27"/>
      <c r="CQ109" s="27"/>
      <c r="CR109" s="27"/>
      <c r="CS109" s="27"/>
      <c r="CT109" s="27"/>
      <c r="CU109" s="27"/>
      <c r="CV109" s="27"/>
      <c r="CW109" s="27"/>
      <c r="CX109" s="27"/>
      <c r="CY109" s="27"/>
      <c r="CZ109" s="27"/>
      <c r="DA109" s="27"/>
      <c r="DB109" s="27"/>
      <c r="DC109" s="27"/>
      <c r="DD109" s="27"/>
      <c r="DE109" s="27"/>
      <c r="DF109" s="27"/>
      <c r="DG109" s="27"/>
      <c r="DH109" s="22">
        <f t="shared" si="9"/>
        <v>0</v>
      </c>
    </row>
    <row r="110" spans="1:112" s="5" customFormat="1" x14ac:dyDescent="0.2">
      <c r="A110" s="3" t="s">
        <v>207</v>
      </c>
      <c r="B110" s="5">
        <v>10</v>
      </c>
      <c r="C110" s="7"/>
      <c r="D110" s="5">
        <v>124</v>
      </c>
      <c r="E110" s="7"/>
      <c r="F110" s="7"/>
      <c r="G110" s="5">
        <v>11</v>
      </c>
      <c r="H110" s="5" t="s">
        <v>179</v>
      </c>
      <c r="I110" s="3" t="s">
        <v>208</v>
      </c>
      <c r="J110" s="29" t="s">
        <v>200</v>
      </c>
      <c r="K110" s="20"/>
      <c r="L110" s="20">
        <f t="shared" si="8"/>
        <v>0</v>
      </c>
      <c r="M110" s="26">
        <v>100</v>
      </c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19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  <c r="AY110" s="27"/>
      <c r="AZ110" s="27"/>
      <c r="BA110" s="27"/>
      <c r="BB110" s="27"/>
      <c r="BC110" s="27"/>
      <c r="BD110" s="27"/>
      <c r="BE110" s="27"/>
      <c r="BF110" s="27"/>
      <c r="BG110" s="27"/>
      <c r="BH110" s="27"/>
      <c r="BI110" s="27"/>
      <c r="BJ110" s="27"/>
      <c r="BK110" s="27"/>
      <c r="BL110" s="27"/>
      <c r="BM110" s="27"/>
      <c r="BN110" s="27"/>
      <c r="BO110" s="27"/>
      <c r="BP110" s="27"/>
      <c r="BQ110" s="27"/>
      <c r="BR110" s="27"/>
      <c r="BS110" s="27"/>
      <c r="BT110" s="27"/>
      <c r="BU110" s="27"/>
      <c r="BV110" s="27"/>
      <c r="BW110" s="27"/>
      <c r="BX110" s="27"/>
      <c r="BY110" s="27"/>
      <c r="BZ110" s="27"/>
      <c r="CA110" s="27"/>
      <c r="CB110" s="27"/>
      <c r="CC110" s="27"/>
      <c r="CD110" s="27"/>
      <c r="CE110" s="27"/>
      <c r="CF110" s="27"/>
      <c r="CG110" s="27"/>
      <c r="CH110" s="27"/>
      <c r="CI110" s="27"/>
      <c r="CJ110" s="27"/>
      <c r="CK110" s="27"/>
      <c r="CL110" s="27"/>
      <c r="CM110" s="27"/>
      <c r="CN110" s="27"/>
      <c r="CO110" s="27"/>
      <c r="CP110" s="27"/>
      <c r="CQ110" s="27"/>
      <c r="CR110" s="27"/>
      <c r="CS110" s="27"/>
      <c r="CT110" s="27"/>
      <c r="CU110" s="27"/>
      <c r="CV110" s="27"/>
      <c r="CW110" s="27"/>
      <c r="CX110" s="27"/>
      <c r="CY110" s="27"/>
      <c r="CZ110" s="27"/>
      <c r="DA110" s="27"/>
      <c r="DB110" s="27"/>
      <c r="DC110" s="27"/>
      <c r="DD110" s="27"/>
      <c r="DE110" s="27"/>
      <c r="DF110" s="27"/>
      <c r="DG110" s="27"/>
      <c r="DH110" s="22">
        <f t="shared" si="9"/>
        <v>0</v>
      </c>
    </row>
    <row r="111" spans="1:112" s="5" customFormat="1" x14ac:dyDescent="0.2">
      <c r="A111" s="3" t="s">
        <v>207</v>
      </c>
      <c r="B111" s="24">
        <v>11</v>
      </c>
      <c r="C111" s="7"/>
      <c r="D111" s="5">
        <v>70</v>
      </c>
      <c r="E111" s="7"/>
      <c r="F111" s="7"/>
      <c r="G111" s="5">
        <v>22</v>
      </c>
      <c r="H111" s="5" t="s">
        <v>179</v>
      </c>
      <c r="I111" s="3" t="s">
        <v>208</v>
      </c>
      <c r="J111" s="29" t="s">
        <v>200</v>
      </c>
      <c r="K111" s="20"/>
      <c r="L111" s="20">
        <f t="shared" si="8"/>
        <v>4.5454545454545456E-2</v>
      </c>
      <c r="M111" s="26">
        <v>100</v>
      </c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19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>
        <v>1</v>
      </c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  <c r="BH111" s="27"/>
      <c r="BI111" s="27"/>
      <c r="BJ111" s="27"/>
      <c r="BK111" s="27"/>
      <c r="BL111" s="27"/>
      <c r="BM111" s="27"/>
      <c r="BN111" s="27"/>
      <c r="BO111" s="27"/>
      <c r="BP111" s="27"/>
      <c r="BQ111" s="27"/>
      <c r="BR111" s="27"/>
      <c r="BS111" s="27"/>
      <c r="BT111" s="27"/>
      <c r="BU111" s="27"/>
      <c r="BV111" s="27"/>
      <c r="BW111" s="27"/>
      <c r="BX111" s="27"/>
      <c r="BY111" s="27"/>
      <c r="BZ111" s="27"/>
      <c r="CA111" s="27"/>
      <c r="CB111" s="27"/>
      <c r="CC111" s="27"/>
      <c r="CD111" s="27"/>
      <c r="CE111" s="27"/>
      <c r="CF111" s="27"/>
      <c r="CG111" s="27"/>
      <c r="CH111" s="27"/>
      <c r="CI111" s="27"/>
      <c r="CJ111" s="27"/>
      <c r="CK111" s="27"/>
      <c r="CL111" s="27"/>
      <c r="CM111" s="27"/>
      <c r="CN111" s="27"/>
      <c r="CO111" s="27"/>
      <c r="CP111" s="27"/>
      <c r="CQ111" s="27"/>
      <c r="CR111" s="27"/>
      <c r="CS111" s="27"/>
      <c r="CT111" s="27"/>
      <c r="CU111" s="27"/>
      <c r="CV111" s="27"/>
      <c r="CW111" s="27"/>
      <c r="CX111" s="27"/>
      <c r="CY111" s="27"/>
      <c r="CZ111" s="27"/>
      <c r="DA111" s="27"/>
      <c r="DB111" s="27"/>
      <c r="DC111" s="27"/>
      <c r="DD111" s="27"/>
      <c r="DE111" s="27"/>
      <c r="DF111" s="27"/>
      <c r="DG111" s="27"/>
      <c r="DH111" s="22">
        <f t="shared" si="9"/>
        <v>1</v>
      </c>
    </row>
    <row r="112" spans="1:112" s="5" customFormat="1" x14ac:dyDescent="0.2">
      <c r="A112" s="3" t="s">
        <v>207</v>
      </c>
      <c r="B112" s="5">
        <v>20</v>
      </c>
      <c r="C112" s="7"/>
      <c r="D112" s="5">
        <v>70</v>
      </c>
      <c r="E112" s="7"/>
      <c r="F112" s="7"/>
      <c r="G112" s="5">
        <v>11</v>
      </c>
      <c r="H112" s="5" t="s">
        <v>179</v>
      </c>
      <c r="I112" s="3" t="s">
        <v>208</v>
      </c>
      <c r="J112" s="29" t="s">
        <v>200</v>
      </c>
      <c r="K112" s="20"/>
      <c r="L112" s="20">
        <f t="shared" si="8"/>
        <v>0.27272727272727271</v>
      </c>
      <c r="M112" s="26">
        <v>100</v>
      </c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>
        <v>3</v>
      </c>
      <c r="AA112" s="27"/>
      <c r="AB112" s="27"/>
      <c r="AC112" s="27"/>
      <c r="AD112" s="27"/>
      <c r="AE112" s="27"/>
      <c r="AF112" s="27"/>
      <c r="AG112" s="27"/>
      <c r="AH112" s="27"/>
      <c r="AI112" s="19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  <c r="AY112" s="27"/>
      <c r="AZ112" s="27"/>
      <c r="BA112" s="27"/>
      <c r="BB112" s="27"/>
      <c r="BC112" s="27"/>
      <c r="BD112" s="27"/>
      <c r="BE112" s="27"/>
      <c r="BF112" s="27"/>
      <c r="BG112" s="27"/>
      <c r="BH112" s="27"/>
      <c r="BI112" s="27"/>
      <c r="BJ112" s="27"/>
      <c r="BK112" s="27"/>
      <c r="BL112" s="27"/>
      <c r="BM112" s="27"/>
      <c r="BN112" s="27"/>
      <c r="BO112" s="27"/>
      <c r="BP112" s="27"/>
      <c r="BQ112" s="27"/>
      <c r="BR112" s="27"/>
      <c r="BS112" s="27"/>
      <c r="BT112" s="27"/>
      <c r="BU112" s="27"/>
      <c r="BV112" s="27"/>
      <c r="BW112" s="27"/>
      <c r="BX112" s="27"/>
      <c r="BY112" s="27"/>
      <c r="BZ112" s="27"/>
      <c r="CA112" s="27"/>
      <c r="CB112" s="27"/>
      <c r="CC112" s="27"/>
      <c r="CD112" s="27"/>
      <c r="CE112" s="27"/>
      <c r="CF112" s="27"/>
      <c r="CG112" s="27"/>
      <c r="CH112" s="27"/>
      <c r="CI112" s="27"/>
      <c r="CJ112" s="27"/>
      <c r="CK112" s="27"/>
      <c r="CL112" s="27"/>
      <c r="CM112" s="27"/>
      <c r="CN112" s="27"/>
      <c r="CO112" s="27"/>
      <c r="CP112" s="27"/>
      <c r="CQ112" s="27"/>
      <c r="CR112" s="27"/>
      <c r="CS112" s="27"/>
      <c r="CT112" s="27"/>
      <c r="CU112" s="27"/>
      <c r="CV112" s="27"/>
      <c r="CW112" s="27"/>
      <c r="CX112" s="27"/>
      <c r="CY112" s="27"/>
      <c r="CZ112" s="27"/>
      <c r="DA112" s="27"/>
      <c r="DB112" s="27"/>
      <c r="DC112" s="27"/>
      <c r="DD112" s="27"/>
      <c r="DE112" s="27"/>
      <c r="DF112" s="27"/>
      <c r="DG112" s="27">
        <v>8</v>
      </c>
      <c r="DH112" s="22">
        <f t="shared" si="9"/>
        <v>3</v>
      </c>
    </row>
    <row r="113" spans="1:112" s="5" customFormat="1" x14ac:dyDescent="0.2">
      <c r="A113" s="3" t="s">
        <v>207</v>
      </c>
      <c r="B113" s="5">
        <v>43</v>
      </c>
      <c r="C113" s="7"/>
      <c r="D113" s="5">
        <v>229</v>
      </c>
      <c r="E113" s="7"/>
      <c r="F113" s="7"/>
      <c r="G113" s="5">
        <v>11</v>
      </c>
      <c r="H113" s="5" t="s">
        <v>179</v>
      </c>
      <c r="I113" s="3" t="s">
        <v>208</v>
      </c>
      <c r="J113" s="29" t="s">
        <v>200</v>
      </c>
      <c r="K113" s="20"/>
      <c r="L113" s="20">
        <f t="shared" si="8"/>
        <v>0</v>
      </c>
      <c r="M113" s="26">
        <v>100</v>
      </c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19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  <c r="AY113" s="27"/>
      <c r="AZ113" s="27"/>
      <c r="BA113" s="27"/>
      <c r="BB113" s="27"/>
      <c r="BC113" s="27"/>
      <c r="BD113" s="27"/>
      <c r="BE113" s="27"/>
      <c r="BF113" s="27"/>
      <c r="BG113" s="27"/>
      <c r="BH113" s="27"/>
      <c r="BI113" s="27"/>
      <c r="BJ113" s="27"/>
      <c r="BK113" s="27"/>
      <c r="BL113" s="27"/>
      <c r="BM113" s="27"/>
      <c r="BN113" s="27"/>
      <c r="BO113" s="27"/>
      <c r="BP113" s="27"/>
      <c r="BQ113" s="27"/>
      <c r="BR113" s="27"/>
      <c r="BS113" s="27"/>
      <c r="BT113" s="27"/>
      <c r="BU113" s="27"/>
      <c r="BV113" s="27"/>
      <c r="BW113" s="27"/>
      <c r="BX113" s="27"/>
      <c r="BY113" s="27"/>
      <c r="BZ113" s="27"/>
      <c r="CA113" s="27"/>
      <c r="CB113" s="27"/>
      <c r="CC113" s="27"/>
      <c r="CD113" s="27"/>
      <c r="CE113" s="27"/>
      <c r="CF113" s="27"/>
      <c r="CG113" s="27"/>
      <c r="CH113" s="27"/>
      <c r="CI113" s="27"/>
      <c r="CJ113" s="27"/>
      <c r="CK113" s="27"/>
      <c r="CL113" s="27"/>
      <c r="CM113" s="27"/>
      <c r="CN113" s="27"/>
      <c r="CO113" s="27"/>
      <c r="CP113" s="27"/>
      <c r="CQ113" s="27"/>
      <c r="CR113" s="27"/>
      <c r="CS113" s="27"/>
      <c r="CT113" s="27"/>
      <c r="CU113" s="27"/>
      <c r="CV113" s="27"/>
      <c r="CW113" s="27"/>
      <c r="CX113" s="27"/>
      <c r="CY113" s="27"/>
      <c r="CZ113" s="27"/>
      <c r="DA113" s="27"/>
      <c r="DB113" s="27"/>
      <c r="DC113" s="27"/>
      <c r="DD113" s="27"/>
      <c r="DE113" s="27"/>
      <c r="DF113" s="27"/>
      <c r="DG113" s="27"/>
      <c r="DH113" s="22">
        <f t="shared" si="9"/>
        <v>0</v>
      </c>
    </row>
    <row r="114" spans="1:112" s="5" customFormat="1" x14ac:dyDescent="0.2">
      <c r="A114" s="3" t="s">
        <v>207</v>
      </c>
      <c r="B114" s="5">
        <v>56</v>
      </c>
      <c r="C114" s="7"/>
      <c r="D114" s="5">
        <v>229</v>
      </c>
      <c r="E114" s="7" t="s">
        <v>209</v>
      </c>
      <c r="F114" s="7"/>
      <c r="G114" s="5">
        <v>11</v>
      </c>
      <c r="H114" s="5" t="s">
        <v>179</v>
      </c>
      <c r="I114" s="3" t="s">
        <v>208</v>
      </c>
      <c r="J114" s="29" t="s">
        <v>200</v>
      </c>
      <c r="K114" s="20"/>
      <c r="L114" s="20">
        <f t="shared" si="8"/>
        <v>0.18181818181818182</v>
      </c>
      <c r="M114" s="26">
        <v>100</v>
      </c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>
        <v>2</v>
      </c>
      <c r="AA114" s="27"/>
      <c r="AB114" s="27"/>
      <c r="AC114" s="27"/>
      <c r="AD114" s="27"/>
      <c r="AE114" s="27"/>
      <c r="AF114" s="27"/>
      <c r="AG114" s="27"/>
      <c r="AH114" s="27"/>
      <c r="AI114" s="19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  <c r="AY114" s="27"/>
      <c r="AZ114" s="27"/>
      <c r="BA114" s="27"/>
      <c r="BB114" s="27"/>
      <c r="BC114" s="27"/>
      <c r="BD114" s="27"/>
      <c r="BE114" s="27"/>
      <c r="BF114" s="27"/>
      <c r="BG114" s="27"/>
      <c r="BH114" s="27"/>
      <c r="BI114" s="27"/>
      <c r="BJ114" s="27"/>
      <c r="BK114" s="27"/>
      <c r="BL114" s="27"/>
      <c r="BM114" s="27"/>
      <c r="BN114" s="27"/>
      <c r="BO114" s="27"/>
      <c r="BP114" s="27"/>
      <c r="BQ114" s="27"/>
      <c r="BR114" s="27"/>
      <c r="BS114" s="27"/>
      <c r="BT114" s="27"/>
      <c r="BU114" s="27"/>
      <c r="BV114" s="27"/>
      <c r="BW114" s="27"/>
      <c r="BX114" s="27"/>
      <c r="BY114" s="27"/>
      <c r="BZ114" s="27"/>
      <c r="CA114" s="27"/>
      <c r="CB114" s="27"/>
      <c r="CC114" s="27"/>
      <c r="CD114" s="27"/>
      <c r="CE114" s="27"/>
      <c r="CF114" s="27"/>
      <c r="CG114" s="27"/>
      <c r="CH114" s="27"/>
      <c r="CI114" s="27"/>
      <c r="CJ114" s="27"/>
      <c r="CK114" s="27"/>
      <c r="CL114" s="27"/>
      <c r="CM114" s="27"/>
      <c r="CN114" s="27"/>
      <c r="CO114" s="27"/>
      <c r="CP114" s="27"/>
      <c r="CQ114" s="27"/>
      <c r="CR114" s="27"/>
      <c r="CS114" s="27"/>
      <c r="CT114" s="27"/>
      <c r="CU114" s="27"/>
      <c r="CV114" s="27"/>
      <c r="CW114" s="27"/>
      <c r="CX114" s="27"/>
      <c r="CY114" s="27"/>
      <c r="CZ114" s="27"/>
      <c r="DA114" s="27"/>
      <c r="DB114" s="27"/>
      <c r="DC114" s="27"/>
      <c r="DD114" s="27"/>
      <c r="DE114" s="27"/>
      <c r="DF114" s="27"/>
      <c r="DG114" s="27">
        <v>14</v>
      </c>
      <c r="DH114" s="22">
        <f t="shared" si="9"/>
        <v>2</v>
      </c>
    </row>
    <row r="115" spans="1:112" s="5" customFormat="1" x14ac:dyDescent="0.2">
      <c r="A115" s="3" t="s">
        <v>207</v>
      </c>
      <c r="B115" s="5">
        <v>66</v>
      </c>
      <c r="C115" s="7"/>
      <c r="D115" s="5">
        <v>236</v>
      </c>
      <c r="E115" s="7" t="s">
        <v>210</v>
      </c>
      <c r="F115" s="7"/>
      <c r="G115" s="5">
        <v>11</v>
      </c>
      <c r="H115" s="5" t="s">
        <v>179</v>
      </c>
      <c r="I115" s="3" t="s">
        <v>208</v>
      </c>
      <c r="J115" s="29" t="s">
        <v>200</v>
      </c>
      <c r="K115" s="20"/>
      <c r="L115" s="20">
        <f t="shared" si="8"/>
        <v>0.54545454545454541</v>
      </c>
      <c r="M115" s="26">
        <v>100</v>
      </c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>
        <v>5</v>
      </c>
      <c r="AA115" s="27"/>
      <c r="AB115" s="27"/>
      <c r="AC115" s="27"/>
      <c r="AD115" s="27"/>
      <c r="AE115" s="27"/>
      <c r="AF115" s="27"/>
      <c r="AG115" s="27"/>
      <c r="AH115" s="27"/>
      <c r="AI115" s="19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  <c r="AY115" s="27"/>
      <c r="AZ115" s="27"/>
      <c r="BA115" s="27"/>
      <c r="BB115" s="27"/>
      <c r="BC115" s="27"/>
      <c r="BD115" s="27"/>
      <c r="BE115" s="27"/>
      <c r="BF115" s="27"/>
      <c r="BG115" s="27"/>
      <c r="BH115" s="27"/>
      <c r="BI115" s="27"/>
      <c r="BJ115" s="27"/>
      <c r="BK115" s="27">
        <v>1</v>
      </c>
      <c r="BL115" s="27"/>
      <c r="BM115" s="27"/>
      <c r="BN115" s="27"/>
      <c r="BO115" s="27"/>
      <c r="BP115" s="27"/>
      <c r="BQ115" s="27"/>
      <c r="BR115" s="27"/>
      <c r="BS115" s="27"/>
      <c r="BT115" s="27"/>
      <c r="BU115" s="27"/>
      <c r="BV115" s="27"/>
      <c r="BW115" s="27"/>
      <c r="BX115" s="27"/>
      <c r="BY115" s="27"/>
      <c r="BZ115" s="27"/>
      <c r="CA115" s="27"/>
      <c r="CB115" s="27"/>
      <c r="CC115" s="27"/>
      <c r="CD115" s="27"/>
      <c r="CE115" s="27"/>
      <c r="CF115" s="27"/>
      <c r="CG115" s="27"/>
      <c r="CH115" s="27"/>
      <c r="CI115" s="27"/>
      <c r="CJ115" s="27"/>
      <c r="CK115" s="27"/>
      <c r="CL115" s="27"/>
      <c r="CM115" s="27"/>
      <c r="CN115" s="27"/>
      <c r="CO115" s="27"/>
      <c r="CP115" s="27"/>
      <c r="CQ115" s="27"/>
      <c r="CR115" s="27"/>
      <c r="CS115" s="27"/>
      <c r="CT115" s="27"/>
      <c r="CU115" s="27"/>
      <c r="CV115" s="27"/>
      <c r="CW115" s="27"/>
      <c r="CX115" s="27"/>
      <c r="CY115" s="27"/>
      <c r="CZ115" s="27"/>
      <c r="DA115" s="27"/>
      <c r="DB115" s="27"/>
      <c r="DC115" s="27"/>
      <c r="DD115" s="27"/>
      <c r="DE115" s="27"/>
      <c r="DF115" s="27"/>
      <c r="DG115" s="27">
        <v>28</v>
      </c>
      <c r="DH115" s="22">
        <f t="shared" si="9"/>
        <v>6</v>
      </c>
    </row>
    <row r="116" spans="1:112" s="5" customFormat="1" x14ac:dyDescent="0.2">
      <c r="A116" s="3" t="s">
        <v>207</v>
      </c>
      <c r="B116" s="5">
        <v>69</v>
      </c>
      <c r="C116" s="7"/>
      <c r="D116" s="5">
        <v>268</v>
      </c>
      <c r="E116" s="7" t="s">
        <v>211</v>
      </c>
      <c r="F116" s="7"/>
      <c r="G116" s="5">
        <v>11</v>
      </c>
      <c r="H116" s="5" t="s">
        <v>179</v>
      </c>
      <c r="I116" s="3" t="s">
        <v>208</v>
      </c>
      <c r="J116" s="29" t="s">
        <v>200</v>
      </c>
      <c r="K116" s="20"/>
      <c r="L116" s="20">
        <f t="shared" si="8"/>
        <v>0.18181818181818182</v>
      </c>
      <c r="M116" s="26">
        <v>100</v>
      </c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>
        <v>2</v>
      </c>
      <c r="AA116" s="27"/>
      <c r="AB116" s="27"/>
      <c r="AC116" s="27"/>
      <c r="AD116" s="27"/>
      <c r="AE116" s="27"/>
      <c r="AF116" s="27"/>
      <c r="AG116" s="27"/>
      <c r="AH116" s="27"/>
      <c r="AI116" s="19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  <c r="AY116" s="27"/>
      <c r="AZ116" s="27"/>
      <c r="BA116" s="27"/>
      <c r="BB116" s="27"/>
      <c r="BC116" s="27"/>
      <c r="BD116" s="27"/>
      <c r="BE116" s="27"/>
      <c r="BF116" s="27"/>
      <c r="BG116" s="27"/>
      <c r="BH116" s="27"/>
      <c r="BI116" s="27"/>
      <c r="BJ116" s="27"/>
      <c r="BK116" s="27"/>
      <c r="BL116" s="27"/>
      <c r="BM116" s="27"/>
      <c r="BN116" s="27"/>
      <c r="BO116" s="27"/>
      <c r="BP116" s="27"/>
      <c r="BQ116" s="27"/>
      <c r="BR116" s="27"/>
      <c r="BS116" s="27"/>
      <c r="BT116" s="27"/>
      <c r="BU116" s="27"/>
      <c r="BV116" s="27"/>
      <c r="BW116" s="27"/>
      <c r="BX116" s="27"/>
      <c r="BY116" s="27"/>
      <c r="BZ116" s="27"/>
      <c r="CA116" s="27"/>
      <c r="CB116" s="27"/>
      <c r="CC116" s="27"/>
      <c r="CD116" s="27"/>
      <c r="CE116" s="27"/>
      <c r="CF116" s="27"/>
      <c r="CG116" s="27"/>
      <c r="CH116" s="27"/>
      <c r="CI116" s="27"/>
      <c r="CJ116" s="27"/>
      <c r="CK116" s="27"/>
      <c r="CL116" s="27"/>
      <c r="CM116" s="27"/>
      <c r="CN116" s="27"/>
      <c r="CO116" s="27"/>
      <c r="CP116" s="27"/>
      <c r="CQ116" s="27"/>
      <c r="CR116" s="27"/>
      <c r="CS116" s="27"/>
      <c r="CT116" s="27"/>
      <c r="CU116" s="27"/>
      <c r="CV116" s="27"/>
      <c r="CW116" s="27"/>
      <c r="CX116" s="27"/>
      <c r="CY116" s="27"/>
      <c r="CZ116" s="27"/>
      <c r="DA116" s="27"/>
      <c r="DB116" s="27"/>
      <c r="DC116" s="27"/>
      <c r="DD116" s="27"/>
      <c r="DE116" s="27"/>
      <c r="DF116" s="27"/>
      <c r="DG116" s="27"/>
      <c r="DH116" s="22">
        <f t="shared" si="9"/>
        <v>2</v>
      </c>
    </row>
    <row r="117" spans="1:112" s="5" customFormat="1" x14ac:dyDescent="0.2">
      <c r="A117" s="3" t="s">
        <v>207</v>
      </c>
      <c r="B117" s="5">
        <v>73</v>
      </c>
      <c r="C117" s="7"/>
      <c r="D117" s="5">
        <v>236</v>
      </c>
      <c r="E117" s="7" t="s">
        <v>212</v>
      </c>
      <c r="F117" s="7"/>
      <c r="G117" s="5">
        <v>11</v>
      </c>
      <c r="H117" s="5" t="s">
        <v>179</v>
      </c>
      <c r="I117" s="3" t="s">
        <v>208</v>
      </c>
      <c r="J117" s="29" t="s">
        <v>200</v>
      </c>
      <c r="K117" s="20"/>
      <c r="L117" s="20">
        <f t="shared" si="8"/>
        <v>0</v>
      </c>
      <c r="M117" s="26">
        <v>100</v>
      </c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19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  <c r="BH117" s="27"/>
      <c r="BI117" s="27"/>
      <c r="BJ117" s="27"/>
      <c r="BK117" s="27"/>
      <c r="BL117" s="27"/>
      <c r="BM117" s="27"/>
      <c r="BN117" s="27"/>
      <c r="BO117" s="27"/>
      <c r="BP117" s="27"/>
      <c r="BQ117" s="27"/>
      <c r="BR117" s="27"/>
      <c r="BS117" s="27"/>
      <c r="BT117" s="27"/>
      <c r="BU117" s="27"/>
      <c r="BV117" s="27"/>
      <c r="BW117" s="27"/>
      <c r="BX117" s="27"/>
      <c r="BY117" s="27"/>
      <c r="BZ117" s="27"/>
      <c r="CA117" s="27"/>
      <c r="CB117" s="27"/>
      <c r="CC117" s="27"/>
      <c r="CD117" s="27"/>
      <c r="CE117" s="27"/>
      <c r="CF117" s="27"/>
      <c r="CG117" s="27"/>
      <c r="CH117" s="27"/>
      <c r="CI117" s="27"/>
      <c r="CJ117" s="27"/>
      <c r="CK117" s="27"/>
      <c r="CL117" s="27"/>
      <c r="CM117" s="27"/>
      <c r="CN117" s="27"/>
      <c r="CO117" s="27"/>
      <c r="CP117" s="27"/>
      <c r="CQ117" s="27"/>
      <c r="CR117" s="27"/>
      <c r="CS117" s="27"/>
      <c r="CT117" s="27"/>
      <c r="CU117" s="27"/>
      <c r="CV117" s="27"/>
      <c r="CW117" s="27"/>
      <c r="CX117" s="27"/>
      <c r="CY117" s="27"/>
      <c r="CZ117" s="27"/>
      <c r="DA117" s="27"/>
      <c r="DB117" s="27"/>
      <c r="DC117" s="27"/>
      <c r="DD117" s="27"/>
      <c r="DE117" s="27"/>
      <c r="DF117" s="27"/>
      <c r="DG117" s="27">
        <v>4</v>
      </c>
      <c r="DH117" s="22">
        <f t="shared" si="9"/>
        <v>0</v>
      </c>
    </row>
    <row r="118" spans="1:112" s="5" customFormat="1" x14ac:dyDescent="0.2">
      <c r="A118" s="3" t="s">
        <v>207</v>
      </c>
      <c r="B118" s="5">
        <v>78</v>
      </c>
      <c r="C118" s="7"/>
      <c r="D118" s="5">
        <v>268</v>
      </c>
      <c r="E118" s="7" t="s">
        <v>211</v>
      </c>
      <c r="F118" s="7"/>
      <c r="G118" s="5">
        <v>11</v>
      </c>
      <c r="H118" s="5" t="s">
        <v>179</v>
      </c>
      <c r="I118" s="3" t="s">
        <v>208</v>
      </c>
      <c r="J118" s="29" t="s">
        <v>200</v>
      </c>
      <c r="K118" s="20"/>
      <c r="L118" s="20">
        <f t="shared" si="8"/>
        <v>0.18181818181818182</v>
      </c>
      <c r="M118" s="26">
        <v>100</v>
      </c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>
        <v>2</v>
      </c>
      <c r="AA118" s="27"/>
      <c r="AB118" s="27"/>
      <c r="AC118" s="27"/>
      <c r="AD118" s="27"/>
      <c r="AE118" s="27"/>
      <c r="AF118" s="27"/>
      <c r="AG118" s="27"/>
      <c r="AH118" s="27"/>
      <c r="AI118" s="19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  <c r="AY118" s="27"/>
      <c r="AZ118" s="27"/>
      <c r="BA118" s="27"/>
      <c r="BB118" s="27"/>
      <c r="BC118" s="27"/>
      <c r="BD118" s="27"/>
      <c r="BE118" s="27"/>
      <c r="BF118" s="27"/>
      <c r="BG118" s="27"/>
      <c r="BH118" s="27"/>
      <c r="BI118" s="27"/>
      <c r="BJ118" s="27"/>
      <c r="BK118" s="27"/>
      <c r="BL118" s="27"/>
      <c r="BM118" s="27"/>
      <c r="BN118" s="27"/>
      <c r="BO118" s="27"/>
      <c r="BP118" s="27"/>
      <c r="BQ118" s="27"/>
      <c r="BR118" s="27"/>
      <c r="BS118" s="27"/>
      <c r="BT118" s="27"/>
      <c r="BU118" s="27"/>
      <c r="BV118" s="27"/>
      <c r="BW118" s="27"/>
      <c r="BX118" s="27"/>
      <c r="BY118" s="27"/>
      <c r="BZ118" s="27"/>
      <c r="CA118" s="27"/>
      <c r="CB118" s="27"/>
      <c r="CC118" s="27"/>
      <c r="CD118" s="27"/>
      <c r="CE118" s="27"/>
      <c r="CF118" s="27"/>
      <c r="CG118" s="27"/>
      <c r="CH118" s="27"/>
      <c r="CI118" s="27"/>
      <c r="CJ118" s="27"/>
      <c r="CK118" s="27"/>
      <c r="CL118" s="27"/>
      <c r="CM118" s="27"/>
      <c r="CN118" s="27"/>
      <c r="CO118" s="27"/>
      <c r="CP118" s="27"/>
      <c r="CQ118" s="27"/>
      <c r="CR118" s="27"/>
      <c r="CS118" s="27"/>
      <c r="CT118" s="27"/>
      <c r="CU118" s="27"/>
      <c r="CV118" s="27"/>
      <c r="CW118" s="27"/>
      <c r="CX118" s="27"/>
      <c r="CY118" s="27"/>
      <c r="CZ118" s="27"/>
      <c r="DA118" s="27"/>
      <c r="DB118" s="27"/>
      <c r="DC118" s="27"/>
      <c r="DD118" s="27"/>
      <c r="DE118" s="27"/>
      <c r="DF118" s="27"/>
      <c r="DG118" s="27">
        <v>4</v>
      </c>
      <c r="DH118" s="22">
        <f t="shared" si="9"/>
        <v>2</v>
      </c>
    </row>
    <row r="119" spans="1:112" s="5" customFormat="1" x14ac:dyDescent="0.2">
      <c r="A119" s="3" t="s">
        <v>207</v>
      </c>
      <c r="B119" s="5">
        <v>81</v>
      </c>
      <c r="C119" s="7"/>
      <c r="D119" s="5">
        <v>268</v>
      </c>
      <c r="E119" s="7" t="s">
        <v>211</v>
      </c>
      <c r="F119" s="7"/>
      <c r="G119" s="5">
        <v>11</v>
      </c>
      <c r="H119" s="5" t="s">
        <v>179</v>
      </c>
      <c r="I119" s="3" t="s">
        <v>208</v>
      </c>
      <c r="J119" s="29" t="s">
        <v>200</v>
      </c>
      <c r="K119" s="20"/>
      <c r="L119" s="20">
        <f t="shared" si="8"/>
        <v>9.0909090909090912E-2</v>
      </c>
      <c r="M119" s="26">
        <v>100</v>
      </c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>
        <v>1</v>
      </c>
      <c r="AA119" s="27"/>
      <c r="AB119" s="27"/>
      <c r="AC119" s="27"/>
      <c r="AD119" s="27"/>
      <c r="AE119" s="27"/>
      <c r="AF119" s="27"/>
      <c r="AG119" s="27"/>
      <c r="AH119" s="27"/>
      <c r="AI119" s="19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  <c r="AY119" s="27"/>
      <c r="AZ119" s="27"/>
      <c r="BA119" s="27"/>
      <c r="BB119" s="27"/>
      <c r="BC119" s="27"/>
      <c r="BD119" s="27"/>
      <c r="BE119" s="27"/>
      <c r="BF119" s="27"/>
      <c r="BG119" s="27"/>
      <c r="BH119" s="27"/>
      <c r="BI119" s="27"/>
      <c r="BJ119" s="27"/>
      <c r="BK119" s="27"/>
      <c r="BL119" s="27"/>
      <c r="BM119" s="27"/>
      <c r="BN119" s="27"/>
      <c r="BO119" s="27"/>
      <c r="BP119" s="27"/>
      <c r="BQ119" s="27"/>
      <c r="BR119" s="27"/>
      <c r="BS119" s="27"/>
      <c r="BT119" s="27"/>
      <c r="BU119" s="27"/>
      <c r="BV119" s="27"/>
      <c r="BW119" s="27"/>
      <c r="BX119" s="27"/>
      <c r="BY119" s="27"/>
      <c r="BZ119" s="27"/>
      <c r="CA119" s="27"/>
      <c r="CB119" s="27"/>
      <c r="CC119" s="27"/>
      <c r="CD119" s="27"/>
      <c r="CE119" s="27"/>
      <c r="CF119" s="27"/>
      <c r="CG119" s="27"/>
      <c r="CH119" s="27"/>
      <c r="CI119" s="27"/>
      <c r="CJ119" s="27"/>
      <c r="CK119" s="27"/>
      <c r="CL119" s="27"/>
      <c r="CM119" s="27"/>
      <c r="CN119" s="27"/>
      <c r="CO119" s="27"/>
      <c r="CP119" s="27"/>
      <c r="CQ119" s="27"/>
      <c r="CR119" s="27"/>
      <c r="CS119" s="27"/>
      <c r="CT119" s="27"/>
      <c r="CU119" s="27"/>
      <c r="CV119" s="27"/>
      <c r="CW119" s="27"/>
      <c r="CX119" s="27"/>
      <c r="CY119" s="27"/>
      <c r="CZ119" s="27"/>
      <c r="DA119" s="27"/>
      <c r="DB119" s="27"/>
      <c r="DC119" s="27"/>
      <c r="DD119" s="27"/>
      <c r="DE119" s="27"/>
      <c r="DF119" s="27"/>
      <c r="DG119" s="27">
        <v>4</v>
      </c>
      <c r="DH119" s="22">
        <f t="shared" si="9"/>
        <v>1</v>
      </c>
    </row>
    <row r="120" spans="1:112" s="5" customFormat="1" x14ac:dyDescent="0.2">
      <c r="A120" s="3" t="s">
        <v>207</v>
      </c>
      <c r="B120" s="5">
        <v>88</v>
      </c>
      <c r="C120" s="7"/>
      <c r="D120" s="5">
        <v>223</v>
      </c>
      <c r="E120" s="7" t="s">
        <v>213</v>
      </c>
      <c r="F120" s="7"/>
      <c r="G120" s="5">
        <v>11</v>
      </c>
      <c r="H120" s="5" t="s">
        <v>179</v>
      </c>
      <c r="I120" s="3" t="s">
        <v>208</v>
      </c>
      <c r="J120" s="29" t="s">
        <v>200</v>
      </c>
      <c r="K120" s="20"/>
      <c r="L120" s="20">
        <f t="shared" si="8"/>
        <v>0.18181818181818182</v>
      </c>
      <c r="M120" s="26">
        <v>100</v>
      </c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19"/>
      <c r="AJ120" s="27"/>
      <c r="AK120" s="27"/>
      <c r="AL120" s="27"/>
      <c r="AM120" s="27"/>
      <c r="AN120" s="27"/>
      <c r="AO120" s="27"/>
      <c r="AP120" s="27">
        <v>2</v>
      </c>
      <c r="AQ120" s="27"/>
      <c r="AR120" s="27"/>
      <c r="AS120" s="27"/>
      <c r="AT120" s="27"/>
      <c r="AU120" s="27"/>
      <c r="AV120" s="27"/>
      <c r="AW120" s="27"/>
      <c r="AX120" s="27"/>
      <c r="AY120" s="27"/>
      <c r="AZ120" s="27"/>
      <c r="BA120" s="27"/>
      <c r="BB120" s="27"/>
      <c r="BC120" s="27"/>
      <c r="BD120" s="27"/>
      <c r="BE120" s="27"/>
      <c r="BF120" s="27"/>
      <c r="BG120" s="27"/>
      <c r="BH120" s="27"/>
      <c r="BI120" s="27"/>
      <c r="BJ120" s="27"/>
      <c r="BK120" s="27"/>
      <c r="BL120" s="27"/>
      <c r="BM120" s="27"/>
      <c r="BN120" s="27"/>
      <c r="BO120" s="27"/>
      <c r="BP120" s="27"/>
      <c r="BQ120" s="27"/>
      <c r="BR120" s="27"/>
      <c r="BS120" s="27"/>
      <c r="BT120" s="27"/>
      <c r="BU120" s="27"/>
      <c r="BV120" s="27"/>
      <c r="BW120" s="27"/>
      <c r="BX120" s="27"/>
      <c r="BY120" s="27"/>
      <c r="BZ120" s="27"/>
      <c r="CA120" s="27"/>
      <c r="CB120" s="27"/>
      <c r="CC120" s="27"/>
      <c r="CD120" s="27"/>
      <c r="CE120" s="27"/>
      <c r="CF120" s="27"/>
      <c r="CG120" s="27"/>
      <c r="CH120" s="27"/>
      <c r="CI120" s="27"/>
      <c r="CJ120" s="27"/>
      <c r="CK120" s="27"/>
      <c r="CL120" s="27"/>
      <c r="CM120" s="27"/>
      <c r="CN120" s="27"/>
      <c r="CO120" s="27"/>
      <c r="CP120" s="27"/>
      <c r="CQ120" s="27"/>
      <c r="CR120" s="27"/>
      <c r="CS120" s="27"/>
      <c r="CT120" s="27"/>
      <c r="CU120" s="27"/>
      <c r="CV120" s="27"/>
      <c r="CW120" s="27"/>
      <c r="CX120" s="27"/>
      <c r="CY120" s="27"/>
      <c r="CZ120" s="27"/>
      <c r="DA120" s="27"/>
      <c r="DB120" s="27"/>
      <c r="DC120" s="27"/>
      <c r="DD120" s="27"/>
      <c r="DE120" s="27"/>
      <c r="DF120" s="27"/>
      <c r="DG120" s="27"/>
      <c r="DH120" s="22">
        <f t="shared" si="9"/>
        <v>2</v>
      </c>
    </row>
    <row r="121" spans="1:112" s="5" customFormat="1" x14ac:dyDescent="0.2">
      <c r="A121" s="3" t="s">
        <v>207</v>
      </c>
      <c r="B121" s="5">
        <v>89</v>
      </c>
      <c r="C121" s="7"/>
      <c r="D121" s="5">
        <v>236</v>
      </c>
      <c r="E121" s="7" t="s">
        <v>210</v>
      </c>
      <c r="F121" s="7"/>
      <c r="G121" s="5">
        <v>11</v>
      </c>
      <c r="H121" s="5" t="s">
        <v>179</v>
      </c>
      <c r="I121" s="3" t="s">
        <v>208</v>
      </c>
      <c r="J121" s="29" t="s">
        <v>200</v>
      </c>
      <c r="K121" s="20"/>
      <c r="L121" s="20">
        <f t="shared" si="8"/>
        <v>0</v>
      </c>
      <c r="M121" s="26">
        <v>100</v>
      </c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19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  <c r="AY121" s="27"/>
      <c r="AZ121" s="27"/>
      <c r="BA121" s="27"/>
      <c r="BB121" s="27"/>
      <c r="BC121" s="27"/>
      <c r="BD121" s="27"/>
      <c r="BE121" s="27"/>
      <c r="BF121" s="27"/>
      <c r="BG121" s="27"/>
      <c r="BH121" s="27"/>
      <c r="BI121" s="27"/>
      <c r="BJ121" s="27"/>
      <c r="BK121" s="27"/>
      <c r="BL121" s="27"/>
      <c r="BM121" s="27"/>
      <c r="BN121" s="27"/>
      <c r="BO121" s="27"/>
      <c r="BP121" s="27"/>
      <c r="BQ121" s="27"/>
      <c r="BR121" s="27"/>
      <c r="BS121" s="27"/>
      <c r="BT121" s="27"/>
      <c r="BU121" s="27"/>
      <c r="BV121" s="27"/>
      <c r="BW121" s="27"/>
      <c r="BX121" s="27"/>
      <c r="BY121" s="27"/>
      <c r="BZ121" s="27"/>
      <c r="CA121" s="27"/>
      <c r="CB121" s="27"/>
      <c r="CC121" s="27"/>
      <c r="CD121" s="27"/>
      <c r="CE121" s="27"/>
      <c r="CF121" s="27"/>
      <c r="CG121" s="27"/>
      <c r="CH121" s="27"/>
      <c r="CI121" s="27"/>
      <c r="CJ121" s="27"/>
      <c r="CK121" s="27"/>
      <c r="CL121" s="27"/>
      <c r="CM121" s="27"/>
      <c r="CN121" s="27"/>
      <c r="CO121" s="27"/>
      <c r="CP121" s="27"/>
      <c r="CQ121" s="27"/>
      <c r="CR121" s="27"/>
      <c r="CS121" s="27"/>
      <c r="CT121" s="27"/>
      <c r="CU121" s="27"/>
      <c r="CV121" s="27"/>
      <c r="CW121" s="27"/>
      <c r="CX121" s="27"/>
      <c r="CY121" s="27"/>
      <c r="CZ121" s="27"/>
      <c r="DA121" s="27"/>
      <c r="DB121" s="27"/>
      <c r="DC121" s="27"/>
      <c r="DD121" s="27"/>
      <c r="DE121" s="27"/>
      <c r="DF121" s="27"/>
      <c r="DG121" s="27"/>
      <c r="DH121" s="22">
        <f t="shared" si="9"/>
        <v>0</v>
      </c>
    </row>
    <row r="122" spans="1:112" s="5" customFormat="1" x14ac:dyDescent="0.2">
      <c r="A122" s="3" t="s">
        <v>207</v>
      </c>
      <c r="B122" s="5">
        <v>108</v>
      </c>
      <c r="C122" s="7"/>
      <c r="D122" s="5">
        <v>236</v>
      </c>
      <c r="E122" s="7" t="s">
        <v>210</v>
      </c>
      <c r="F122" s="7"/>
      <c r="G122" s="5">
        <v>11</v>
      </c>
      <c r="H122" s="5" t="s">
        <v>179</v>
      </c>
      <c r="I122" s="3" t="s">
        <v>208</v>
      </c>
      <c r="J122" s="29" t="s">
        <v>200</v>
      </c>
      <c r="K122" s="20"/>
      <c r="L122" s="20">
        <f t="shared" si="8"/>
        <v>0</v>
      </c>
      <c r="M122" s="26">
        <v>100</v>
      </c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19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  <c r="AY122" s="27"/>
      <c r="AZ122" s="27"/>
      <c r="BA122" s="27"/>
      <c r="BB122" s="27"/>
      <c r="BC122" s="27"/>
      <c r="BD122" s="27"/>
      <c r="BE122" s="27"/>
      <c r="BF122" s="27"/>
      <c r="BG122" s="27"/>
      <c r="BH122" s="27"/>
      <c r="BI122" s="27"/>
      <c r="BJ122" s="27"/>
      <c r="BK122" s="27"/>
      <c r="BL122" s="27"/>
      <c r="BM122" s="27"/>
      <c r="BN122" s="27"/>
      <c r="BO122" s="27"/>
      <c r="BP122" s="27"/>
      <c r="BQ122" s="27"/>
      <c r="BR122" s="27"/>
      <c r="BS122" s="27"/>
      <c r="BT122" s="27"/>
      <c r="BU122" s="27"/>
      <c r="BV122" s="27"/>
      <c r="BW122" s="27"/>
      <c r="BX122" s="27"/>
      <c r="BY122" s="27"/>
      <c r="BZ122" s="27"/>
      <c r="CA122" s="27"/>
      <c r="CB122" s="27"/>
      <c r="CC122" s="27"/>
      <c r="CD122" s="27"/>
      <c r="CE122" s="27"/>
      <c r="CF122" s="27"/>
      <c r="CG122" s="27"/>
      <c r="CH122" s="27"/>
      <c r="CI122" s="27"/>
      <c r="CJ122" s="27"/>
      <c r="CK122" s="27"/>
      <c r="CL122" s="27"/>
      <c r="CM122" s="27"/>
      <c r="CN122" s="27"/>
      <c r="CO122" s="27"/>
      <c r="CP122" s="27"/>
      <c r="CQ122" s="27"/>
      <c r="CR122" s="27"/>
      <c r="CS122" s="27"/>
      <c r="CT122" s="27"/>
      <c r="CU122" s="27"/>
      <c r="CV122" s="27"/>
      <c r="CW122" s="27"/>
      <c r="CX122" s="27"/>
      <c r="CY122" s="27"/>
      <c r="CZ122" s="27"/>
      <c r="DA122" s="27"/>
      <c r="DB122" s="27"/>
      <c r="DC122" s="27"/>
      <c r="DD122" s="27"/>
      <c r="DE122" s="27"/>
      <c r="DF122" s="27"/>
      <c r="DG122" s="27"/>
      <c r="DH122" s="22">
        <f t="shared" si="9"/>
        <v>0</v>
      </c>
    </row>
    <row r="123" spans="1:112" s="5" customFormat="1" x14ac:dyDescent="0.2">
      <c r="A123" s="3" t="s">
        <v>207</v>
      </c>
      <c r="B123" s="24">
        <v>112</v>
      </c>
      <c r="C123" s="7"/>
      <c r="D123" s="5">
        <v>223</v>
      </c>
      <c r="E123" s="7" t="s">
        <v>214</v>
      </c>
      <c r="F123" s="7"/>
      <c r="G123" s="5">
        <v>11</v>
      </c>
      <c r="H123" s="5" t="s">
        <v>179</v>
      </c>
      <c r="I123" s="3" t="s">
        <v>208</v>
      </c>
      <c r="J123" s="29" t="s">
        <v>200</v>
      </c>
      <c r="K123" s="20"/>
      <c r="L123" s="20">
        <f t="shared" si="8"/>
        <v>0</v>
      </c>
      <c r="M123" s="26">
        <v>100</v>
      </c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19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  <c r="AY123" s="27"/>
      <c r="AZ123" s="27"/>
      <c r="BA123" s="27"/>
      <c r="BB123" s="27"/>
      <c r="BC123" s="27"/>
      <c r="BD123" s="27"/>
      <c r="BE123" s="27"/>
      <c r="BF123" s="27"/>
      <c r="BG123" s="27"/>
      <c r="BH123" s="27"/>
      <c r="BI123" s="27"/>
      <c r="BJ123" s="27"/>
      <c r="BK123" s="27"/>
      <c r="BL123" s="27"/>
      <c r="BM123" s="27"/>
      <c r="BN123" s="27"/>
      <c r="BO123" s="27"/>
      <c r="BP123" s="27"/>
      <c r="BQ123" s="27"/>
      <c r="BR123" s="27"/>
      <c r="BS123" s="27"/>
      <c r="BT123" s="27"/>
      <c r="BU123" s="27"/>
      <c r="BV123" s="27"/>
      <c r="BW123" s="27"/>
      <c r="BX123" s="27"/>
      <c r="BY123" s="27"/>
      <c r="BZ123" s="27"/>
      <c r="CA123" s="27"/>
      <c r="CB123" s="27"/>
      <c r="CC123" s="27"/>
      <c r="CD123" s="27"/>
      <c r="CE123" s="27"/>
      <c r="CF123" s="27"/>
      <c r="CG123" s="27"/>
      <c r="CH123" s="27"/>
      <c r="CI123" s="27"/>
      <c r="CJ123" s="27"/>
      <c r="CK123" s="27"/>
      <c r="CL123" s="27"/>
      <c r="CM123" s="27"/>
      <c r="CN123" s="27"/>
      <c r="CO123" s="27"/>
      <c r="CP123" s="27"/>
      <c r="CQ123" s="27"/>
      <c r="CR123" s="27"/>
      <c r="CS123" s="27"/>
      <c r="CT123" s="27"/>
      <c r="CU123" s="27"/>
      <c r="CV123" s="27"/>
      <c r="CW123" s="27"/>
      <c r="CX123" s="27"/>
      <c r="CY123" s="27"/>
      <c r="CZ123" s="27"/>
      <c r="DA123" s="27"/>
      <c r="DB123" s="27"/>
      <c r="DC123" s="27"/>
      <c r="DD123" s="27"/>
      <c r="DE123" s="27"/>
      <c r="DF123" s="27"/>
      <c r="DG123" s="27"/>
      <c r="DH123" s="22">
        <f t="shared" si="9"/>
        <v>0</v>
      </c>
    </row>
    <row r="124" spans="1:112" s="5" customFormat="1" x14ac:dyDescent="0.2">
      <c r="A124" s="3" t="s">
        <v>207</v>
      </c>
      <c r="B124" s="5">
        <v>112</v>
      </c>
      <c r="C124" s="7"/>
      <c r="D124" s="5">
        <v>484</v>
      </c>
      <c r="E124" s="7" t="s">
        <v>215</v>
      </c>
      <c r="F124" s="7"/>
      <c r="G124" s="5">
        <v>11</v>
      </c>
      <c r="H124" s="5" t="s">
        <v>179</v>
      </c>
      <c r="I124" s="3" t="s">
        <v>208</v>
      </c>
      <c r="J124" s="29" t="s">
        <v>200</v>
      </c>
      <c r="K124" s="20"/>
      <c r="L124" s="20">
        <f t="shared" si="8"/>
        <v>0.18181818181818182</v>
      </c>
      <c r="M124" s="26">
        <v>100</v>
      </c>
      <c r="N124" s="27"/>
      <c r="O124" s="27"/>
      <c r="P124" s="27"/>
      <c r="Q124" s="27"/>
      <c r="R124" s="27"/>
      <c r="S124" s="27"/>
      <c r="T124" s="27">
        <v>1</v>
      </c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19">
        <v>1</v>
      </c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  <c r="AY124" s="27"/>
      <c r="AZ124" s="27"/>
      <c r="BA124" s="27"/>
      <c r="BB124" s="27"/>
      <c r="BC124" s="27"/>
      <c r="BD124" s="27"/>
      <c r="BE124" s="27"/>
      <c r="BF124" s="27"/>
      <c r="BG124" s="27"/>
      <c r="BH124" s="27"/>
      <c r="BI124" s="27"/>
      <c r="BJ124" s="27"/>
      <c r="BK124" s="27"/>
      <c r="BL124" s="27"/>
      <c r="BM124" s="27"/>
      <c r="BN124" s="27"/>
      <c r="BO124" s="27"/>
      <c r="BP124" s="27"/>
      <c r="BQ124" s="27"/>
      <c r="BR124" s="27"/>
      <c r="BS124" s="27"/>
      <c r="BT124" s="27"/>
      <c r="BU124" s="27"/>
      <c r="BV124" s="27"/>
      <c r="BW124" s="27"/>
      <c r="BX124" s="27"/>
      <c r="BY124" s="27"/>
      <c r="BZ124" s="27"/>
      <c r="CA124" s="27"/>
      <c r="CB124" s="27"/>
      <c r="CC124" s="27"/>
      <c r="CD124" s="27"/>
      <c r="CE124" s="27"/>
      <c r="CF124" s="27"/>
      <c r="CG124" s="27"/>
      <c r="CH124" s="27"/>
      <c r="CI124" s="27"/>
      <c r="CJ124" s="27"/>
      <c r="CK124" s="27"/>
      <c r="CL124" s="27"/>
      <c r="CM124" s="27"/>
      <c r="CN124" s="27"/>
      <c r="CO124" s="27"/>
      <c r="CP124" s="27"/>
      <c r="CQ124" s="27"/>
      <c r="CR124" s="27"/>
      <c r="CS124" s="27"/>
      <c r="CT124" s="27"/>
      <c r="CU124" s="27"/>
      <c r="CV124" s="27"/>
      <c r="CW124" s="27"/>
      <c r="CX124" s="27"/>
      <c r="CY124" s="27"/>
      <c r="CZ124" s="27"/>
      <c r="DA124" s="27"/>
      <c r="DB124" s="27"/>
      <c r="DC124" s="27"/>
      <c r="DD124" s="27"/>
      <c r="DE124" s="27"/>
      <c r="DF124" s="27"/>
      <c r="DG124" s="27"/>
      <c r="DH124" s="22">
        <f t="shared" si="9"/>
        <v>2</v>
      </c>
    </row>
    <row r="125" spans="1:112" s="5" customFormat="1" x14ac:dyDescent="0.2">
      <c r="A125" s="3" t="s">
        <v>207</v>
      </c>
      <c r="B125" s="5">
        <v>116</v>
      </c>
      <c r="C125" s="7"/>
      <c r="D125" s="5">
        <v>223</v>
      </c>
      <c r="E125" s="7" t="s">
        <v>216</v>
      </c>
      <c r="F125" s="7"/>
      <c r="G125" s="5">
        <v>11</v>
      </c>
      <c r="H125" s="5" t="s">
        <v>179</v>
      </c>
      <c r="I125" s="3" t="s">
        <v>208</v>
      </c>
      <c r="J125" s="29" t="s">
        <v>200</v>
      </c>
      <c r="K125" s="20"/>
      <c r="L125" s="20">
        <f t="shared" si="8"/>
        <v>0</v>
      </c>
      <c r="M125" s="26">
        <v>100</v>
      </c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19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  <c r="AY125" s="27"/>
      <c r="AZ125" s="27"/>
      <c r="BA125" s="27"/>
      <c r="BB125" s="27"/>
      <c r="BC125" s="27"/>
      <c r="BD125" s="27"/>
      <c r="BE125" s="27"/>
      <c r="BF125" s="27"/>
      <c r="BG125" s="27"/>
      <c r="BH125" s="27"/>
      <c r="BI125" s="27"/>
      <c r="BJ125" s="27"/>
      <c r="BK125" s="27"/>
      <c r="BL125" s="27"/>
      <c r="BM125" s="27"/>
      <c r="BN125" s="27"/>
      <c r="BO125" s="27"/>
      <c r="BP125" s="27"/>
      <c r="BQ125" s="27"/>
      <c r="BR125" s="27"/>
      <c r="BS125" s="27"/>
      <c r="BT125" s="27"/>
      <c r="BU125" s="27"/>
      <c r="BV125" s="27"/>
      <c r="BW125" s="27"/>
      <c r="BX125" s="27"/>
      <c r="BY125" s="27"/>
      <c r="BZ125" s="27"/>
      <c r="CA125" s="27"/>
      <c r="CB125" s="27"/>
      <c r="CC125" s="27"/>
      <c r="CD125" s="27"/>
      <c r="CE125" s="27"/>
      <c r="CF125" s="27"/>
      <c r="CG125" s="27"/>
      <c r="CH125" s="27"/>
      <c r="CI125" s="27"/>
      <c r="CJ125" s="27"/>
      <c r="CK125" s="27"/>
      <c r="CL125" s="27"/>
      <c r="CM125" s="27"/>
      <c r="CN125" s="27"/>
      <c r="CO125" s="27"/>
      <c r="CP125" s="27"/>
      <c r="CQ125" s="27"/>
      <c r="CR125" s="27"/>
      <c r="CS125" s="27"/>
      <c r="CT125" s="27"/>
      <c r="CU125" s="27"/>
      <c r="CV125" s="27"/>
      <c r="CW125" s="27"/>
      <c r="CX125" s="27"/>
      <c r="CY125" s="27"/>
      <c r="CZ125" s="27"/>
      <c r="DA125" s="27"/>
      <c r="DB125" s="27"/>
      <c r="DC125" s="27"/>
      <c r="DD125" s="27"/>
      <c r="DE125" s="27"/>
      <c r="DF125" s="27"/>
      <c r="DG125" s="27">
        <v>2</v>
      </c>
      <c r="DH125" s="22">
        <f t="shared" si="9"/>
        <v>0</v>
      </c>
    </row>
    <row r="126" spans="1:112" s="5" customFormat="1" x14ac:dyDescent="0.2">
      <c r="A126" s="3" t="s">
        <v>207</v>
      </c>
      <c r="B126" s="5">
        <v>126</v>
      </c>
      <c r="C126" s="7"/>
      <c r="D126" s="5">
        <v>236</v>
      </c>
      <c r="E126" s="7" t="s">
        <v>210</v>
      </c>
      <c r="F126" s="7"/>
      <c r="G126" s="5">
        <v>11</v>
      </c>
      <c r="H126" s="5" t="s">
        <v>179</v>
      </c>
      <c r="I126" s="3" t="s">
        <v>208</v>
      </c>
      <c r="J126" s="29" t="s">
        <v>200</v>
      </c>
      <c r="K126" s="20"/>
      <c r="L126" s="20">
        <f t="shared" si="8"/>
        <v>0.18181818181818182</v>
      </c>
      <c r="M126" s="26">
        <v>100</v>
      </c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>
        <v>2</v>
      </c>
      <c r="AA126" s="27"/>
      <c r="AB126" s="27"/>
      <c r="AC126" s="27"/>
      <c r="AD126" s="27"/>
      <c r="AE126" s="27"/>
      <c r="AF126" s="27"/>
      <c r="AG126" s="27"/>
      <c r="AH126" s="27"/>
      <c r="AI126" s="19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  <c r="AY126" s="27"/>
      <c r="AZ126" s="27"/>
      <c r="BA126" s="27"/>
      <c r="BB126" s="27"/>
      <c r="BC126" s="27"/>
      <c r="BD126" s="27"/>
      <c r="BE126" s="27"/>
      <c r="BF126" s="27"/>
      <c r="BG126" s="27"/>
      <c r="BH126" s="27"/>
      <c r="BI126" s="27"/>
      <c r="BJ126" s="27"/>
      <c r="BK126" s="27"/>
      <c r="BL126" s="27"/>
      <c r="BM126" s="27"/>
      <c r="BN126" s="27"/>
      <c r="BO126" s="27"/>
      <c r="BP126" s="27"/>
      <c r="BQ126" s="27"/>
      <c r="BR126" s="27"/>
      <c r="BS126" s="27"/>
      <c r="BT126" s="27"/>
      <c r="BU126" s="27"/>
      <c r="BV126" s="27"/>
      <c r="BW126" s="27"/>
      <c r="BX126" s="27"/>
      <c r="BY126" s="27"/>
      <c r="BZ126" s="27"/>
      <c r="CA126" s="27"/>
      <c r="CB126" s="27"/>
      <c r="CC126" s="27"/>
      <c r="CD126" s="27"/>
      <c r="CE126" s="27"/>
      <c r="CF126" s="27"/>
      <c r="CG126" s="27"/>
      <c r="CH126" s="27"/>
      <c r="CI126" s="27"/>
      <c r="CJ126" s="27"/>
      <c r="CK126" s="27"/>
      <c r="CL126" s="27"/>
      <c r="CM126" s="27"/>
      <c r="CN126" s="27"/>
      <c r="CO126" s="27"/>
      <c r="CP126" s="27"/>
      <c r="CQ126" s="27"/>
      <c r="CR126" s="27"/>
      <c r="CS126" s="27"/>
      <c r="CT126" s="27"/>
      <c r="CU126" s="27"/>
      <c r="CV126" s="27"/>
      <c r="CW126" s="27"/>
      <c r="CX126" s="27"/>
      <c r="CY126" s="27"/>
      <c r="CZ126" s="27"/>
      <c r="DA126" s="27"/>
      <c r="DB126" s="27"/>
      <c r="DC126" s="27"/>
      <c r="DD126" s="27"/>
      <c r="DE126" s="27"/>
      <c r="DF126" s="27"/>
      <c r="DG126" s="27">
        <v>2</v>
      </c>
      <c r="DH126" s="22">
        <f t="shared" si="9"/>
        <v>2</v>
      </c>
    </row>
    <row r="127" spans="1:112" s="5" customFormat="1" x14ac:dyDescent="0.2">
      <c r="A127" s="3" t="s">
        <v>207</v>
      </c>
      <c r="B127" s="5">
        <v>138</v>
      </c>
      <c r="C127" s="7"/>
      <c r="D127" s="5">
        <v>236</v>
      </c>
      <c r="E127" s="7"/>
      <c r="F127" s="7"/>
      <c r="G127" s="5">
        <v>11</v>
      </c>
      <c r="H127" s="5" t="s">
        <v>179</v>
      </c>
      <c r="I127" s="3" t="s">
        <v>208</v>
      </c>
      <c r="J127" s="29" t="s">
        <v>200</v>
      </c>
      <c r="K127" s="20"/>
      <c r="L127" s="20">
        <f t="shared" si="8"/>
        <v>0</v>
      </c>
      <c r="M127" s="26">
        <v>100</v>
      </c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19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  <c r="AY127" s="27"/>
      <c r="AZ127" s="27"/>
      <c r="BA127" s="27"/>
      <c r="BB127" s="27"/>
      <c r="BC127" s="27"/>
      <c r="BD127" s="27"/>
      <c r="BE127" s="27"/>
      <c r="BF127" s="27"/>
      <c r="BG127" s="27"/>
      <c r="BH127" s="27"/>
      <c r="BI127" s="27"/>
      <c r="BJ127" s="27"/>
      <c r="BK127" s="27"/>
      <c r="BL127" s="27"/>
      <c r="BM127" s="27"/>
      <c r="BN127" s="27"/>
      <c r="BO127" s="27"/>
      <c r="BP127" s="27"/>
      <c r="BQ127" s="27"/>
      <c r="BR127" s="27"/>
      <c r="BS127" s="27"/>
      <c r="BT127" s="27"/>
      <c r="BU127" s="27"/>
      <c r="BV127" s="27"/>
      <c r="BW127" s="27"/>
      <c r="BX127" s="27"/>
      <c r="BY127" s="27"/>
      <c r="BZ127" s="27"/>
      <c r="CA127" s="27"/>
      <c r="CB127" s="27"/>
      <c r="CC127" s="27"/>
      <c r="CD127" s="27"/>
      <c r="CE127" s="27"/>
      <c r="CF127" s="27"/>
      <c r="CG127" s="27"/>
      <c r="CH127" s="27"/>
      <c r="CI127" s="27"/>
      <c r="CJ127" s="27"/>
      <c r="CK127" s="27"/>
      <c r="CL127" s="27"/>
      <c r="CM127" s="27"/>
      <c r="CN127" s="27"/>
      <c r="CO127" s="27"/>
      <c r="CP127" s="27"/>
      <c r="CQ127" s="27"/>
      <c r="CR127" s="27"/>
      <c r="CS127" s="27"/>
      <c r="CT127" s="27"/>
      <c r="CU127" s="27"/>
      <c r="CV127" s="27"/>
      <c r="CW127" s="27"/>
      <c r="CX127" s="27"/>
      <c r="CY127" s="27"/>
      <c r="CZ127" s="27"/>
      <c r="DA127" s="27"/>
      <c r="DB127" s="27"/>
      <c r="DC127" s="27"/>
      <c r="DD127" s="27"/>
      <c r="DE127" s="27"/>
      <c r="DF127" s="27"/>
      <c r="DG127" s="27"/>
      <c r="DH127" s="22">
        <f t="shared" si="9"/>
        <v>0</v>
      </c>
    </row>
    <row r="128" spans="1:112" s="5" customFormat="1" x14ac:dyDescent="0.2">
      <c r="A128" s="3" t="s">
        <v>207</v>
      </c>
      <c r="B128" s="5">
        <v>143</v>
      </c>
      <c r="C128" s="7"/>
      <c r="D128" s="5">
        <v>236</v>
      </c>
      <c r="E128" s="7"/>
      <c r="F128" s="7"/>
      <c r="G128" s="5">
        <v>11</v>
      </c>
      <c r="H128" s="5" t="s">
        <v>179</v>
      </c>
      <c r="I128" s="3" t="s">
        <v>208</v>
      </c>
      <c r="J128" s="29" t="s">
        <v>200</v>
      </c>
      <c r="K128" s="20"/>
      <c r="L128" s="20">
        <f t="shared" si="8"/>
        <v>0</v>
      </c>
      <c r="M128" s="26">
        <v>100</v>
      </c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19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  <c r="AY128" s="27"/>
      <c r="AZ128" s="27"/>
      <c r="BA128" s="27"/>
      <c r="BB128" s="27"/>
      <c r="BC128" s="27"/>
      <c r="BD128" s="27"/>
      <c r="BE128" s="27"/>
      <c r="BF128" s="27"/>
      <c r="BG128" s="27"/>
      <c r="BH128" s="27"/>
      <c r="BI128" s="27"/>
      <c r="BJ128" s="27"/>
      <c r="BK128" s="27"/>
      <c r="BL128" s="27"/>
      <c r="BM128" s="27"/>
      <c r="BN128" s="27"/>
      <c r="BO128" s="27"/>
      <c r="BP128" s="27"/>
      <c r="BQ128" s="27"/>
      <c r="BR128" s="27"/>
      <c r="BS128" s="27"/>
      <c r="BT128" s="27"/>
      <c r="BU128" s="27"/>
      <c r="BV128" s="27"/>
      <c r="BW128" s="27"/>
      <c r="BX128" s="27"/>
      <c r="BY128" s="27"/>
      <c r="BZ128" s="27"/>
      <c r="CA128" s="27"/>
      <c r="CB128" s="27"/>
      <c r="CC128" s="27"/>
      <c r="CD128" s="27"/>
      <c r="CE128" s="27"/>
      <c r="CF128" s="27"/>
      <c r="CG128" s="27"/>
      <c r="CH128" s="27"/>
      <c r="CI128" s="27"/>
      <c r="CJ128" s="27"/>
      <c r="CK128" s="27"/>
      <c r="CL128" s="27"/>
      <c r="CM128" s="27"/>
      <c r="CN128" s="27"/>
      <c r="CO128" s="27"/>
      <c r="CP128" s="27"/>
      <c r="CQ128" s="27"/>
      <c r="CR128" s="27"/>
      <c r="CS128" s="27"/>
      <c r="CT128" s="27"/>
      <c r="CU128" s="27"/>
      <c r="CV128" s="27"/>
      <c r="CW128" s="27"/>
      <c r="CX128" s="27"/>
      <c r="CY128" s="27"/>
      <c r="CZ128" s="27"/>
      <c r="DA128" s="27"/>
      <c r="DB128" s="27"/>
      <c r="DC128" s="27"/>
      <c r="DD128" s="27"/>
      <c r="DE128" s="27"/>
      <c r="DF128" s="27"/>
      <c r="DG128" s="27"/>
      <c r="DH128" s="22">
        <f t="shared" si="9"/>
        <v>0</v>
      </c>
    </row>
    <row r="129" spans="1:112" s="5" customFormat="1" x14ac:dyDescent="0.2">
      <c r="A129" s="3" t="s">
        <v>207</v>
      </c>
      <c r="B129" s="5">
        <v>146</v>
      </c>
      <c r="C129" s="7"/>
      <c r="D129" s="5">
        <v>236</v>
      </c>
      <c r="E129" s="7"/>
      <c r="F129" s="7"/>
      <c r="G129" s="5">
        <v>11</v>
      </c>
      <c r="H129" s="5" t="s">
        <v>179</v>
      </c>
      <c r="I129" s="3" t="s">
        <v>208</v>
      </c>
      <c r="J129" s="29" t="s">
        <v>200</v>
      </c>
      <c r="K129" s="20"/>
      <c r="L129" s="20">
        <f t="shared" si="8"/>
        <v>0</v>
      </c>
      <c r="M129" s="26">
        <v>100</v>
      </c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19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  <c r="AY129" s="27"/>
      <c r="AZ129" s="27"/>
      <c r="BA129" s="27"/>
      <c r="BB129" s="27"/>
      <c r="BC129" s="27"/>
      <c r="BD129" s="27"/>
      <c r="BE129" s="27"/>
      <c r="BF129" s="27"/>
      <c r="BG129" s="27"/>
      <c r="BH129" s="27"/>
      <c r="BI129" s="27"/>
      <c r="BJ129" s="27"/>
      <c r="BK129" s="27"/>
      <c r="BL129" s="27"/>
      <c r="BM129" s="27"/>
      <c r="BN129" s="27"/>
      <c r="BO129" s="27"/>
      <c r="BP129" s="27"/>
      <c r="BQ129" s="27"/>
      <c r="BR129" s="27"/>
      <c r="BS129" s="27"/>
      <c r="BT129" s="27"/>
      <c r="BU129" s="27"/>
      <c r="BV129" s="27"/>
      <c r="BW129" s="27"/>
      <c r="BX129" s="27"/>
      <c r="BY129" s="27"/>
      <c r="BZ129" s="27"/>
      <c r="CA129" s="27"/>
      <c r="CB129" s="27"/>
      <c r="CC129" s="27"/>
      <c r="CD129" s="27"/>
      <c r="CE129" s="27"/>
      <c r="CF129" s="27"/>
      <c r="CG129" s="27"/>
      <c r="CH129" s="27"/>
      <c r="CI129" s="27"/>
      <c r="CJ129" s="27"/>
      <c r="CK129" s="27"/>
      <c r="CL129" s="27"/>
      <c r="CM129" s="27"/>
      <c r="CN129" s="27"/>
      <c r="CO129" s="27"/>
      <c r="CP129" s="27"/>
      <c r="CQ129" s="27"/>
      <c r="CR129" s="27"/>
      <c r="CS129" s="27"/>
      <c r="CT129" s="27"/>
      <c r="CU129" s="27"/>
      <c r="CV129" s="27"/>
      <c r="CW129" s="27"/>
      <c r="CX129" s="27"/>
      <c r="CY129" s="27"/>
      <c r="CZ129" s="27"/>
      <c r="DA129" s="27"/>
      <c r="DB129" s="27"/>
      <c r="DC129" s="27"/>
      <c r="DD129" s="27"/>
      <c r="DE129" s="27"/>
      <c r="DF129" s="27"/>
      <c r="DG129" s="27">
        <v>1</v>
      </c>
      <c r="DH129" s="22">
        <f t="shared" si="9"/>
        <v>0</v>
      </c>
    </row>
    <row r="130" spans="1:112" s="5" customFormat="1" x14ac:dyDescent="0.2">
      <c r="A130" s="3" t="s">
        <v>207</v>
      </c>
      <c r="B130" s="5">
        <v>148</v>
      </c>
      <c r="C130" s="7"/>
      <c r="D130" s="5">
        <v>537</v>
      </c>
      <c r="E130" s="7"/>
      <c r="F130" s="7"/>
      <c r="G130" s="5">
        <v>11</v>
      </c>
      <c r="H130" s="5" t="s">
        <v>179</v>
      </c>
      <c r="I130" s="3" t="s">
        <v>208</v>
      </c>
      <c r="J130" s="29" t="s">
        <v>200</v>
      </c>
      <c r="K130" s="20"/>
      <c r="L130" s="20">
        <f t="shared" si="8"/>
        <v>0.36363636363636365</v>
      </c>
      <c r="M130" s="26">
        <v>100</v>
      </c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>
        <v>4</v>
      </c>
      <c r="AA130" s="27"/>
      <c r="AB130" s="27"/>
      <c r="AC130" s="27"/>
      <c r="AD130" s="27"/>
      <c r="AE130" s="27"/>
      <c r="AF130" s="27"/>
      <c r="AG130" s="27"/>
      <c r="AH130" s="27"/>
      <c r="AI130" s="19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  <c r="AY130" s="27"/>
      <c r="AZ130" s="27"/>
      <c r="BA130" s="27"/>
      <c r="BB130" s="27"/>
      <c r="BC130" s="27"/>
      <c r="BD130" s="27"/>
      <c r="BE130" s="27"/>
      <c r="BF130" s="27"/>
      <c r="BG130" s="27"/>
      <c r="BH130" s="27"/>
      <c r="BI130" s="27"/>
      <c r="BJ130" s="27"/>
      <c r="BK130" s="27"/>
      <c r="BL130" s="27"/>
      <c r="BM130" s="27"/>
      <c r="BN130" s="27"/>
      <c r="BO130" s="27"/>
      <c r="BP130" s="27"/>
      <c r="BQ130" s="27"/>
      <c r="BR130" s="27"/>
      <c r="BS130" s="27"/>
      <c r="BT130" s="27"/>
      <c r="BU130" s="27"/>
      <c r="BV130" s="27"/>
      <c r="BW130" s="27"/>
      <c r="BX130" s="27"/>
      <c r="BY130" s="27"/>
      <c r="BZ130" s="27"/>
      <c r="CA130" s="27"/>
      <c r="CB130" s="27"/>
      <c r="CC130" s="27"/>
      <c r="CD130" s="27"/>
      <c r="CE130" s="27"/>
      <c r="CF130" s="27"/>
      <c r="CG130" s="27"/>
      <c r="CH130" s="27"/>
      <c r="CI130" s="27"/>
      <c r="CJ130" s="27"/>
      <c r="CK130" s="27"/>
      <c r="CL130" s="27"/>
      <c r="CM130" s="27"/>
      <c r="CN130" s="27"/>
      <c r="CO130" s="27"/>
      <c r="CP130" s="27"/>
      <c r="CQ130" s="27"/>
      <c r="CR130" s="27"/>
      <c r="CS130" s="27"/>
      <c r="CT130" s="27"/>
      <c r="CU130" s="27"/>
      <c r="CV130" s="27"/>
      <c r="CW130" s="27"/>
      <c r="CX130" s="27"/>
      <c r="CY130" s="27"/>
      <c r="CZ130" s="27"/>
      <c r="DA130" s="27"/>
      <c r="DB130" s="27"/>
      <c r="DC130" s="27"/>
      <c r="DD130" s="27"/>
      <c r="DE130" s="27"/>
      <c r="DF130" s="27"/>
      <c r="DG130" s="27">
        <v>15</v>
      </c>
      <c r="DH130" s="22">
        <f t="shared" si="9"/>
        <v>4</v>
      </c>
    </row>
    <row r="131" spans="1:112" s="5" customFormat="1" x14ac:dyDescent="0.2">
      <c r="A131" s="3" t="s">
        <v>207</v>
      </c>
      <c r="B131" s="24">
        <v>470</v>
      </c>
      <c r="C131" s="7"/>
      <c r="D131" s="24">
        <v>1057</v>
      </c>
      <c r="E131" s="7"/>
      <c r="F131" s="7"/>
      <c r="G131" s="5">
        <v>11</v>
      </c>
      <c r="H131" s="5" t="s">
        <v>179</v>
      </c>
      <c r="I131" s="3" t="s">
        <v>208</v>
      </c>
      <c r="J131" s="26">
        <v>0</v>
      </c>
      <c r="K131" s="20">
        <f t="shared" si="7"/>
        <v>0</v>
      </c>
      <c r="L131" s="20">
        <f t="shared" ref="L131:L147" si="10">DH131/G131</f>
        <v>0</v>
      </c>
      <c r="M131" s="26">
        <v>100</v>
      </c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19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  <c r="AY131" s="27"/>
      <c r="AZ131" s="27"/>
      <c r="BA131" s="27"/>
      <c r="BB131" s="27"/>
      <c r="BC131" s="27"/>
      <c r="BD131" s="27"/>
      <c r="BE131" s="27"/>
      <c r="BF131" s="27"/>
      <c r="BG131" s="27"/>
      <c r="BH131" s="27"/>
      <c r="BI131" s="27"/>
      <c r="BJ131" s="27"/>
      <c r="BK131" s="27"/>
      <c r="BL131" s="27"/>
      <c r="BM131" s="27"/>
      <c r="BN131" s="27"/>
      <c r="BO131" s="27"/>
      <c r="BP131" s="27"/>
      <c r="BQ131" s="27"/>
      <c r="BR131" s="27"/>
      <c r="BS131" s="27"/>
      <c r="BT131" s="27"/>
      <c r="BU131" s="27"/>
      <c r="BV131" s="27"/>
      <c r="BW131" s="27"/>
      <c r="BX131" s="27"/>
      <c r="BY131" s="27"/>
      <c r="BZ131" s="27"/>
      <c r="CA131" s="27"/>
      <c r="CB131" s="27"/>
      <c r="CC131" s="27"/>
      <c r="CD131" s="27"/>
      <c r="CE131" s="27"/>
      <c r="CF131" s="27"/>
      <c r="CG131" s="27"/>
      <c r="CH131" s="27"/>
      <c r="CI131" s="27"/>
      <c r="CJ131" s="27"/>
      <c r="CK131" s="27"/>
      <c r="CL131" s="27"/>
      <c r="CM131" s="27"/>
      <c r="CN131" s="27"/>
      <c r="CO131" s="27"/>
      <c r="CP131" s="27"/>
      <c r="CQ131" s="27"/>
      <c r="CR131" s="27"/>
      <c r="CS131" s="27"/>
      <c r="CT131" s="27"/>
      <c r="CU131" s="27"/>
      <c r="CV131" s="27"/>
      <c r="CW131" s="27"/>
      <c r="CX131" s="27"/>
      <c r="CY131" s="27"/>
      <c r="CZ131" s="27"/>
      <c r="DA131" s="27"/>
      <c r="DB131" s="27"/>
      <c r="DC131" s="27"/>
      <c r="DD131" s="27"/>
      <c r="DE131" s="27"/>
      <c r="DF131" s="27"/>
      <c r="DG131" s="27"/>
      <c r="DH131" s="22">
        <f t="shared" ref="DH131:DH147" si="11">SUM(O131:DF131)</f>
        <v>0</v>
      </c>
    </row>
    <row r="132" spans="1:112" s="5" customFormat="1" x14ac:dyDescent="0.2">
      <c r="A132" s="3" t="s">
        <v>207</v>
      </c>
      <c r="B132" s="24">
        <v>471</v>
      </c>
      <c r="C132" s="7"/>
      <c r="D132" s="24">
        <v>1057</v>
      </c>
      <c r="E132" s="7"/>
      <c r="F132" s="7"/>
      <c r="G132" s="5">
        <v>11</v>
      </c>
      <c r="H132" s="5" t="s">
        <v>179</v>
      </c>
      <c r="I132" s="3" t="s">
        <v>208</v>
      </c>
      <c r="J132" s="26">
        <v>0</v>
      </c>
      <c r="K132" s="20">
        <f t="shared" ref="K132:K147" si="12">J132/G132</f>
        <v>0</v>
      </c>
      <c r="L132" s="20">
        <f t="shared" si="10"/>
        <v>0</v>
      </c>
      <c r="M132" s="26">
        <v>100</v>
      </c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19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  <c r="AY132" s="27"/>
      <c r="AZ132" s="27"/>
      <c r="BA132" s="27"/>
      <c r="BB132" s="27"/>
      <c r="BC132" s="27"/>
      <c r="BD132" s="27"/>
      <c r="BE132" s="27"/>
      <c r="BF132" s="27"/>
      <c r="BG132" s="27"/>
      <c r="BH132" s="27"/>
      <c r="BI132" s="27"/>
      <c r="BJ132" s="27"/>
      <c r="BK132" s="27"/>
      <c r="BL132" s="27"/>
      <c r="BM132" s="27"/>
      <c r="BN132" s="27"/>
      <c r="BO132" s="27"/>
      <c r="BP132" s="27"/>
      <c r="BQ132" s="27"/>
      <c r="BR132" s="27"/>
      <c r="BS132" s="27"/>
      <c r="BT132" s="27"/>
      <c r="BU132" s="27"/>
      <c r="BV132" s="27"/>
      <c r="BW132" s="27"/>
      <c r="BX132" s="27"/>
      <c r="BY132" s="27"/>
      <c r="BZ132" s="27"/>
      <c r="CA132" s="27"/>
      <c r="CB132" s="27"/>
      <c r="CC132" s="27"/>
      <c r="CD132" s="27"/>
      <c r="CE132" s="27"/>
      <c r="CF132" s="27"/>
      <c r="CG132" s="27"/>
      <c r="CH132" s="27"/>
      <c r="CI132" s="27"/>
      <c r="CJ132" s="27"/>
      <c r="CK132" s="27"/>
      <c r="CL132" s="27"/>
      <c r="CM132" s="27"/>
      <c r="CN132" s="27"/>
      <c r="CO132" s="27"/>
      <c r="CP132" s="27"/>
      <c r="CQ132" s="27"/>
      <c r="CR132" s="27"/>
      <c r="CS132" s="27"/>
      <c r="CT132" s="27"/>
      <c r="CU132" s="27"/>
      <c r="CV132" s="27"/>
      <c r="CW132" s="27"/>
      <c r="CX132" s="27"/>
      <c r="CY132" s="27"/>
      <c r="CZ132" s="27"/>
      <c r="DA132" s="27"/>
      <c r="DB132" s="27"/>
      <c r="DC132" s="27"/>
      <c r="DD132" s="27"/>
      <c r="DE132" s="27"/>
      <c r="DF132" s="27"/>
      <c r="DG132" s="27"/>
      <c r="DH132" s="22">
        <f t="shared" si="11"/>
        <v>0</v>
      </c>
    </row>
    <row r="133" spans="1:112" s="5" customFormat="1" x14ac:dyDescent="0.2">
      <c r="A133" s="3" t="s">
        <v>207</v>
      </c>
      <c r="B133" s="5">
        <v>481</v>
      </c>
      <c r="C133" s="7"/>
      <c r="D133" s="5">
        <v>229</v>
      </c>
      <c r="E133" s="7"/>
      <c r="F133" s="7"/>
      <c r="G133" s="5">
        <v>11</v>
      </c>
      <c r="H133" s="5" t="s">
        <v>179</v>
      </c>
      <c r="I133" s="3" t="s">
        <v>208</v>
      </c>
      <c r="J133" s="29" t="s">
        <v>200</v>
      </c>
      <c r="K133" s="20"/>
      <c r="L133" s="20">
        <f t="shared" si="10"/>
        <v>0.72727272727272729</v>
      </c>
      <c r="M133" s="26">
        <v>100</v>
      </c>
      <c r="N133" s="27"/>
      <c r="O133" s="27"/>
      <c r="P133" s="27"/>
      <c r="Q133" s="27">
        <v>2</v>
      </c>
      <c r="R133" s="27"/>
      <c r="S133" s="27">
        <v>1</v>
      </c>
      <c r="T133" s="27"/>
      <c r="U133" s="27"/>
      <c r="V133" s="27"/>
      <c r="W133" s="27">
        <v>1</v>
      </c>
      <c r="X133" s="27"/>
      <c r="Y133" s="27"/>
      <c r="Z133" s="27">
        <v>3</v>
      </c>
      <c r="AA133" s="27"/>
      <c r="AB133" s="27"/>
      <c r="AC133" s="27"/>
      <c r="AD133" s="27"/>
      <c r="AE133" s="27"/>
      <c r="AF133" s="27"/>
      <c r="AG133" s="27"/>
      <c r="AH133" s="27"/>
      <c r="AI133" s="19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  <c r="AY133" s="27"/>
      <c r="AZ133" s="27"/>
      <c r="BA133" s="27"/>
      <c r="BB133" s="27"/>
      <c r="BC133" s="27"/>
      <c r="BD133" s="27"/>
      <c r="BE133" s="27"/>
      <c r="BF133" s="27"/>
      <c r="BG133" s="27"/>
      <c r="BH133" s="27"/>
      <c r="BI133" s="27"/>
      <c r="BJ133" s="27"/>
      <c r="BK133" s="27"/>
      <c r="BL133" s="27"/>
      <c r="BM133" s="27"/>
      <c r="BN133" s="27"/>
      <c r="BO133" s="27"/>
      <c r="BP133" s="27"/>
      <c r="BQ133" s="27"/>
      <c r="BR133" s="27"/>
      <c r="BS133" s="27"/>
      <c r="BT133" s="27"/>
      <c r="BU133" s="27"/>
      <c r="BV133" s="27"/>
      <c r="BW133" s="27"/>
      <c r="BX133" s="27"/>
      <c r="BY133" s="27"/>
      <c r="BZ133" s="27"/>
      <c r="CA133" s="27"/>
      <c r="CB133" s="27"/>
      <c r="CC133" s="27">
        <v>1</v>
      </c>
      <c r="CD133" s="27"/>
      <c r="CE133" s="27"/>
      <c r="CF133" s="27"/>
      <c r="CG133" s="27"/>
      <c r="CH133" s="27"/>
      <c r="CI133" s="27"/>
      <c r="CJ133" s="27"/>
      <c r="CK133" s="27"/>
      <c r="CL133" s="27"/>
      <c r="CM133" s="27"/>
      <c r="CN133" s="27"/>
      <c r="CO133" s="27"/>
      <c r="CP133" s="27"/>
      <c r="CQ133" s="27"/>
      <c r="CR133" s="27"/>
      <c r="CS133" s="27"/>
      <c r="CT133" s="27"/>
      <c r="CU133" s="27"/>
      <c r="CV133" s="27"/>
      <c r="CW133" s="27"/>
      <c r="CX133" s="27"/>
      <c r="CY133" s="27"/>
      <c r="CZ133" s="27"/>
      <c r="DA133" s="27"/>
      <c r="DB133" s="27"/>
      <c r="DC133" s="27"/>
      <c r="DD133" s="27"/>
      <c r="DE133" s="27"/>
      <c r="DF133" s="27"/>
      <c r="DG133" s="27">
        <v>9</v>
      </c>
      <c r="DH133" s="22">
        <f t="shared" si="11"/>
        <v>8</v>
      </c>
    </row>
    <row r="134" spans="1:112" s="5" customFormat="1" x14ac:dyDescent="0.2">
      <c r="A134" s="3" t="s">
        <v>207</v>
      </c>
      <c r="B134" s="24">
        <v>774</v>
      </c>
      <c r="C134" s="7"/>
      <c r="D134" s="24">
        <v>1463</v>
      </c>
      <c r="E134" s="7"/>
      <c r="F134" s="7"/>
      <c r="G134" s="5">
        <v>11</v>
      </c>
      <c r="H134" s="5" t="s">
        <v>179</v>
      </c>
      <c r="I134" s="3" t="s">
        <v>208</v>
      </c>
      <c r="J134" s="26">
        <v>0</v>
      </c>
      <c r="K134" s="20">
        <f t="shared" si="12"/>
        <v>0</v>
      </c>
      <c r="L134" s="20">
        <f t="shared" si="10"/>
        <v>0</v>
      </c>
      <c r="M134" s="26">
        <v>100</v>
      </c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19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  <c r="AY134" s="27"/>
      <c r="AZ134" s="27"/>
      <c r="BA134" s="27"/>
      <c r="BB134" s="27"/>
      <c r="BC134" s="27"/>
      <c r="BD134" s="27"/>
      <c r="BE134" s="27"/>
      <c r="BF134" s="27"/>
      <c r="BG134" s="27"/>
      <c r="BH134" s="27"/>
      <c r="BI134" s="27"/>
      <c r="BJ134" s="27"/>
      <c r="BK134" s="27"/>
      <c r="BL134" s="27"/>
      <c r="BM134" s="27"/>
      <c r="BN134" s="27"/>
      <c r="BO134" s="27"/>
      <c r="BP134" s="27"/>
      <c r="BQ134" s="27"/>
      <c r="BR134" s="27"/>
      <c r="BS134" s="27"/>
      <c r="BT134" s="27"/>
      <c r="BU134" s="27"/>
      <c r="BV134" s="27"/>
      <c r="BW134" s="27"/>
      <c r="BX134" s="27"/>
      <c r="BY134" s="27"/>
      <c r="BZ134" s="27"/>
      <c r="CA134" s="27"/>
      <c r="CB134" s="27"/>
      <c r="CC134" s="27"/>
      <c r="CD134" s="27"/>
      <c r="CE134" s="27"/>
      <c r="CF134" s="27"/>
      <c r="CG134" s="27"/>
      <c r="CH134" s="27"/>
      <c r="CI134" s="27"/>
      <c r="CJ134" s="27"/>
      <c r="CK134" s="27"/>
      <c r="CL134" s="27"/>
      <c r="CM134" s="27"/>
      <c r="CN134" s="27"/>
      <c r="CO134" s="27"/>
      <c r="CP134" s="27"/>
      <c r="CQ134" s="27"/>
      <c r="CR134" s="27"/>
      <c r="CS134" s="27"/>
      <c r="CT134" s="27"/>
      <c r="CU134" s="27"/>
      <c r="CV134" s="27"/>
      <c r="CW134" s="27"/>
      <c r="CX134" s="27"/>
      <c r="CY134" s="27"/>
      <c r="CZ134" s="27"/>
      <c r="DA134" s="27"/>
      <c r="DB134" s="27"/>
      <c r="DC134" s="27"/>
      <c r="DD134" s="27"/>
      <c r="DE134" s="27"/>
      <c r="DF134" s="27"/>
      <c r="DG134" s="27"/>
      <c r="DH134" s="22">
        <f t="shared" si="11"/>
        <v>0</v>
      </c>
    </row>
    <row r="135" spans="1:112" s="5" customFormat="1" x14ac:dyDescent="0.2">
      <c r="A135" s="3" t="s">
        <v>217</v>
      </c>
      <c r="B135" s="24">
        <v>10</v>
      </c>
      <c r="C135" s="24">
        <v>1</v>
      </c>
      <c r="D135" s="24">
        <v>31</v>
      </c>
      <c r="E135" s="7"/>
      <c r="F135" s="7"/>
      <c r="G135" s="5">
        <v>11</v>
      </c>
      <c r="H135" s="5" t="s">
        <v>179</v>
      </c>
      <c r="I135" s="3" t="s">
        <v>208</v>
      </c>
      <c r="J135" s="26">
        <v>3</v>
      </c>
      <c r="K135" s="20">
        <f t="shared" si="12"/>
        <v>0.27272727272727271</v>
      </c>
      <c r="L135" s="20">
        <f t="shared" si="10"/>
        <v>0.36363636363636365</v>
      </c>
      <c r="M135" s="26">
        <v>100</v>
      </c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>
        <v>1</v>
      </c>
      <c r="Z135" s="27"/>
      <c r="AA135" s="27"/>
      <c r="AB135" s="27"/>
      <c r="AC135" s="27"/>
      <c r="AD135" s="27"/>
      <c r="AE135" s="27"/>
      <c r="AF135" s="27">
        <v>2</v>
      </c>
      <c r="AG135" s="27">
        <v>1</v>
      </c>
      <c r="AH135" s="27"/>
      <c r="AI135" s="19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  <c r="AY135" s="27"/>
      <c r="AZ135" s="27"/>
      <c r="BA135" s="27"/>
      <c r="BB135" s="27"/>
      <c r="BC135" s="27"/>
      <c r="BD135" s="27"/>
      <c r="BE135" s="27"/>
      <c r="BF135" s="27"/>
      <c r="BG135" s="27"/>
      <c r="BH135" s="27"/>
      <c r="BI135" s="27"/>
      <c r="BJ135" s="27"/>
      <c r="BK135" s="27"/>
      <c r="BL135" s="27"/>
      <c r="BM135" s="27"/>
      <c r="BN135" s="27"/>
      <c r="BO135" s="27"/>
      <c r="BP135" s="27"/>
      <c r="BQ135" s="27"/>
      <c r="BR135" s="27"/>
      <c r="BS135" s="27"/>
      <c r="BT135" s="27"/>
      <c r="BU135" s="27"/>
      <c r="BV135" s="27"/>
      <c r="BW135" s="27"/>
      <c r="BX135" s="27"/>
      <c r="BY135" s="27"/>
      <c r="BZ135" s="27"/>
      <c r="CA135" s="27"/>
      <c r="CB135" s="27"/>
      <c r="CC135" s="27"/>
      <c r="CD135" s="27"/>
      <c r="CE135" s="27"/>
      <c r="CF135" s="27"/>
      <c r="CG135" s="27"/>
      <c r="CH135" s="27"/>
      <c r="CI135" s="27"/>
      <c r="CJ135" s="27"/>
      <c r="CK135" s="27"/>
      <c r="CL135" s="27"/>
      <c r="CM135" s="27"/>
      <c r="CN135" s="27"/>
      <c r="CO135" s="27"/>
      <c r="CP135" s="27"/>
      <c r="CQ135" s="27"/>
      <c r="CR135" s="27"/>
      <c r="CS135" s="27"/>
      <c r="CT135" s="27"/>
      <c r="CU135" s="27"/>
      <c r="CV135" s="27"/>
      <c r="CW135" s="27"/>
      <c r="CX135" s="27"/>
      <c r="CY135" s="27"/>
      <c r="CZ135" s="27"/>
      <c r="DA135" s="27"/>
      <c r="DB135" s="27"/>
      <c r="DC135" s="27"/>
      <c r="DD135" s="27"/>
      <c r="DE135" s="27"/>
      <c r="DF135" s="27"/>
      <c r="DG135" s="27">
        <v>12</v>
      </c>
      <c r="DH135" s="22">
        <f t="shared" si="11"/>
        <v>4</v>
      </c>
    </row>
    <row r="136" spans="1:112" s="5" customFormat="1" x14ac:dyDescent="0.2">
      <c r="A136" s="3" t="s">
        <v>217</v>
      </c>
      <c r="B136" s="24">
        <v>16</v>
      </c>
      <c r="C136" s="24">
        <v>2</v>
      </c>
      <c r="D136" s="24">
        <v>36</v>
      </c>
      <c r="E136" s="7"/>
      <c r="F136" s="7"/>
      <c r="G136" s="5">
        <v>11</v>
      </c>
      <c r="H136" s="5" t="s">
        <v>179</v>
      </c>
      <c r="I136" s="3" t="s">
        <v>208</v>
      </c>
      <c r="J136" s="26">
        <v>5</v>
      </c>
      <c r="K136" s="20">
        <f t="shared" si="12"/>
        <v>0.45454545454545453</v>
      </c>
      <c r="L136" s="20">
        <f t="shared" si="10"/>
        <v>1.9090909090909092</v>
      </c>
      <c r="M136" s="26">
        <v>100</v>
      </c>
      <c r="N136" s="27"/>
      <c r="O136" s="27"/>
      <c r="P136" s="27">
        <v>1</v>
      </c>
      <c r="Q136" s="27"/>
      <c r="R136" s="27"/>
      <c r="S136" s="27"/>
      <c r="T136" s="27"/>
      <c r="U136" s="27"/>
      <c r="V136" s="27"/>
      <c r="W136" s="27"/>
      <c r="X136" s="27"/>
      <c r="Y136" s="27">
        <v>3</v>
      </c>
      <c r="Z136" s="27">
        <v>3</v>
      </c>
      <c r="AA136" s="27"/>
      <c r="AB136" s="27"/>
      <c r="AC136" s="27"/>
      <c r="AD136" s="27"/>
      <c r="AE136" s="27"/>
      <c r="AF136" s="27"/>
      <c r="AG136" s="27"/>
      <c r="AH136" s="27"/>
      <c r="AI136" s="19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  <c r="AY136" s="27"/>
      <c r="AZ136" s="27"/>
      <c r="BA136" s="27"/>
      <c r="BB136" s="27"/>
      <c r="BC136" s="27"/>
      <c r="BD136" s="27"/>
      <c r="BE136" s="27"/>
      <c r="BF136" s="27"/>
      <c r="BG136" s="27"/>
      <c r="BH136" s="27"/>
      <c r="BI136" s="27"/>
      <c r="BJ136" s="27"/>
      <c r="BK136" s="27"/>
      <c r="BL136" s="27"/>
      <c r="BM136" s="27"/>
      <c r="BN136" s="27"/>
      <c r="BO136" s="27"/>
      <c r="BP136" s="27"/>
      <c r="BQ136" s="27">
        <v>14</v>
      </c>
      <c r="BR136" s="27"/>
      <c r="BS136" s="27"/>
      <c r="BT136" s="27"/>
      <c r="BU136" s="27"/>
      <c r="BV136" s="27"/>
      <c r="BW136" s="27"/>
      <c r="BX136" s="27"/>
      <c r="BY136" s="27"/>
      <c r="BZ136" s="27"/>
      <c r="CA136" s="27"/>
      <c r="CB136" s="27"/>
      <c r="CC136" s="27"/>
      <c r="CD136" s="27"/>
      <c r="CE136" s="27"/>
      <c r="CF136" s="27"/>
      <c r="CG136" s="27"/>
      <c r="CH136" s="27"/>
      <c r="CI136" s="27"/>
      <c r="CJ136" s="27"/>
      <c r="CK136" s="27"/>
      <c r="CL136" s="27"/>
      <c r="CM136" s="27"/>
      <c r="CN136" s="27"/>
      <c r="CO136" s="27"/>
      <c r="CP136" s="27"/>
      <c r="CQ136" s="27"/>
      <c r="CR136" s="27"/>
      <c r="CS136" s="27"/>
      <c r="CT136" s="27"/>
      <c r="CU136" s="27"/>
      <c r="CV136" s="27"/>
      <c r="CW136" s="27"/>
      <c r="CX136" s="27"/>
      <c r="CY136" s="27"/>
      <c r="CZ136" s="27"/>
      <c r="DA136" s="27"/>
      <c r="DB136" s="27"/>
      <c r="DC136" s="27"/>
      <c r="DD136" s="27"/>
      <c r="DE136" s="27"/>
      <c r="DF136" s="27"/>
      <c r="DG136" s="27">
        <v>12</v>
      </c>
      <c r="DH136" s="22">
        <f t="shared" si="11"/>
        <v>21</v>
      </c>
    </row>
    <row r="137" spans="1:112" s="5" customFormat="1" x14ac:dyDescent="0.2">
      <c r="A137" s="3" t="s">
        <v>217</v>
      </c>
      <c r="B137" s="24">
        <v>5</v>
      </c>
      <c r="C137" s="24">
        <v>1</v>
      </c>
      <c r="D137" s="24">
        <v>25</v>
      </c>
      <c r="E137" s="7"/>
      <c r="F137" s="7"/>
      <c r="G137" s="5">
        <v>11</v>
      </c>
      <c r="H137" s="5" t="s">
        <v>179</v>
      </c>
      <c r="I137" s="3" t="s">
        <v>208</v>
      </c>
      <c r="J137" s="26">
        <f>1+9</f>
        <v>10</v>
      </c>
      <c r="K137" s="20">
        <f t="shared" si="12"/>
        <v>0.90909090909090906</v>
      </c>
      <c r="L137" s="20">
        <f t="shared" si="10"/>
        <v>0.45454545454545453</v>
      </c>
      <c r="M137" s="26">
        <v>100</v>
      </c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>
        <v>3</v>
      </c>
      <c r="AA137" s="27"/>
      <c r="AB137" s="27"/>
      <c r="AC137" s="27"/>
      <c r="AD137" s="27"/>
      <c r="AE137" s="27"/>
      <c r="AF137" s="27"/>
      <c r="AG137" s="27"/>
      <c r="AH137" s="27"/>
      <c r="AI137" s="19"/>
      <c r="AJ137" s="27"/>
      <c r="AK137" s="27"/>
      <c r="AL137" s="27"/>
      <c r="AM137" s="27">
        <v>1</v>
      </c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  <c r="AY137" s="27"/>
      <c r="AZ137" s="27"/>
      <c r="BA137" s="27"/>
      <c r="BB137" s="27"/>
      <c r="BC137" s="27"/>
      <c r="BD137" s="27"/>
      <c r="BE137" s="27"/>
      <c r="BF137" s="27"/>
      <c r="BG137" s="27"/>
      <c r="BH137" s="27"/>
      <c r="BI137" s="27"/>
      <c r="BJ137" s="27"/>
      <c r="BK137" s="27"/>
      <c r="BL137" s="27"/>
      <c r="BM137" s="27"/>
      <c r="BN137" s="27"/>
      <c r="BO137" s="27"/>
      <c r="BP137" s="27"/>
      <c r="BQ137" s="27"/>
      <c r="BR137" s="27"/>
      <c r="BS137" s="27"/>
      <c r="BT137" s="27"/>
      <c r="BU137" s="27"/>
      <c r="BV137" s="27"/>
      <c r="BW137" s="27"/>
      <c r="BX137" s="27"/>
      <c r="BY137" s="27"/>
      <c r="BZ137" s="27"/>
      <c r="CA137" s="27"/>
      <c r="CB137" s="27"/>
      <c r="CC137" s="27"/>
      <c r="CD137" s="27"/>
      <c r="CE137" s="27"/>
      <c r="CF137" s="27"/>
      <c r="CG137" s="27"/>
      <c r="CH137" s="27"/>
      <c r="CI137" s="27"/>
      <c r="CJ137" s="27"/>
      <c r="CK137" s="27"/>
      <c r="CL137" s="27"/>
      <c r="CM137" s="27"/>
      <c r="CN137" s="27"/>
      <c r="CO137" s="27"/>
      <c r="CP137" s="27"/>
      <c r="CQ137" s="27"/>
      <c r="CR137" s="27"/>
      <c r="CS137" s="27"/>
      <c r="CT137" s="27">
        <v>1</v>
      </c>
      <c r="CU137" s="27"/>
      <c r="CV137" s="27"/>
      <c r="CW137" s="27"/>
      <c r="CX137" s="27"/>
      <c r="CY137" s="27"/>
      <c r="CZ137" s="27"/>
      <c r="DA137" s="27"/>
      <c r="DB137" s="27"/>
      <c r="DC137" s="27"/>
      <c r="DD137" s="27"/>
      <c r="DE137" s="27"/>
      <c r="DF137" s="27"/>
      <c r="DG137" s="27">
        <v>6</v>
      </c>
      <c r="DH137" s="22">
        <f t="shared" si="11"/>
        <v>5</v>
      </c>
    </row>
    <row r="138" spans="1:112" s="5" customFormat="1" x14ac:dyDescent="0.2">
      <c r="A138" s="3" t="s">
        <v>217</v>
      </c>
      <c r="B138" s="24">
        <v>13</v>
      </c>
      <c r="C138" s="24">
        <v>2</v>
      </c>
      <c r="D138" s="24">
        <v>37</v>
      </c>
      <c r="E138" s="7"/>
      <c r="F138" s="7"/>
      <c r="G138" s="5">
        <v>11</v>
      </c>
      <c r="H138" s="5" t="s">
        <v>179</v>
      </c>
      <c r="I138" s="3" t="s">
        <v>208</v>
      </c>
      <c r="J138" s="26">
        <v>8</v>
      </c>
      <c r="K138" s="20">
        <f t="shared" si="12"/>
        <v>0.72727272727272729</v>
      </c>
      <c r="L138" s="20">
        <f t="shared" si="10"/>
        <v>3.5454545454545454</v>
      </c>
      <c r="M138" s="26">
        <v>100</v>
      </c>
      <c r="N138" s="27"/>
      <c r="O138" s="27"/>
      <c r="P138" s="27"/>
      <c r="Q138" s="27"/>
      <c r="R138" s="27">
        <v>8</v>
      </c>
      <c r="S138" s="27">
        <v>3</v>
      </c>
      <c r="T138" s="27"/>
      <c r="U138" s="27">
        <v>1</v>
      </c>
      <c r="V138" s="27">
        <v>2</v>
      </c>
      <c r="W138" s="27"/>
      <c r="X138" s="27"/>
      <c r="Y138" s="27">
        <v>7</v>
      </c>
      <c r="Z138" s="27">
        <v>15</v>
      </c>
      <c r="AA138" s="27"/>
      <c r="AB138" s="27"/>
      <c r="AC138" s="27"/>
      <c r="AD138" s="27"/>
      <c r="AE138" s="27"/>
      <c r="AF138" s="27"/>
      <c r="AG138" s="27"/>
      <c r="AH138" s="27"/>
      <c r="AI138" s="19"/>
      <c r="AJ138" s="27"/>
      <c r="AK138" s="27"/>
      <c r="AL138" s="27"/>
      <c r="AM138" s="27"/>
      <c r="AN138" s="27">
        <v>1</v>
      </c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  <c r="AY138" s="27"/>
      <c r="AZ138" s="27"/>
      <c r="BA138" s="27"/>
      <c r="BB138" s="27"/>
      <c r="BC138" s="27"/>
      <c r="BD138" s="27"/>
      <c r="BE138" s="27"/>
      <c r="BF138" s="27"/>
      <c r="BG138" s="27"/>
      <c r="BH138" s="27"/>
      <c r="BI138" s="27"/>
      <c r="BJ138" s="27"/>
      <c r="BK138" s="27"/>
      <c r="BL138" s="27"/>
      <c r="BM138" s="27">
        <v>1</v>
      </c>
      <c r="BN138" s="27"/>
      <c r="BO138" s="27"/>
      <c r="BP138" s="27"/>
      <c r="BQ138" s="27">
        <v>1</v>
      </c>
      <c r="BR138" s="27"/>
      <c r="BS138" s="27"/>
      <c r="BT138" s="27"/>
      <c r="BU138" s="27"/>
      <c r="BV138" s="27"/>
      <c r="BW138" s="27"/>
      <c r="BX138" s="27"/>
      <c r="BY138" s="27"/>
      <c r="BZ138" s="27"/>
      <c r="CA138" s="27"/>
      <c r="CB138" s="27"/>
      <c r="CC138" s="27"/>
      <c r="CD138" s="27"/>
      <c r="CE138" s="27"/>
      <c r="CF138" s="27"/>
      <c r="CG138" s="27"/>
      <c r="CH138" s="27"/>
      <c r="CI138" s="27"/>
      <c r="CJ138" s="27"/>
      <c r="CK138" s="27"/>
      <c r="CL138" s="27"/>
      <c r="CM138" s="27"/>
      <c r="CN138" s="27"/>
      <c r="CO138" s="27"/>
      <c r="CP138" s="27"/>
      <c r="CQ138" s="27"/>
      <c r="CR138" s="27"/>
      <c r="CS138" s="27"/>
      <c r="CT138" s="27"/>
      <c r="CU138" s="27"/>
      <c r="CV138" s="27"/>
      <c r="CW138" s="27"/>
      <c r="CX138" s="27"/>
      <c r="CY138" s="27"/>
      <c r="CZ138" s="27"/>
      <c r="DA138" s="27"/>
      <c r="DB138" s="27"/>
      <c r="DC138" s="27"/>
      <c r="DD138" s="27"/>
      <c r="DE138" s="27"/>
      <c r="DF138" s="27"/>
      <c r="DG138" s="27">
        <v>29</v>
      </c>
      <c r="DH138" s="22">
        <f t="shared" si="11"/>
        <v>39</v>
      </c>
    </row>
    <row r="139" spans="1:112" x14ac:dyDescent="0.2">
      <c r="A139" s="23" t="s">
        <v>218</v>
      </c>
      <c r="B139" s="2">
        <v>71</v>
      </c>
      <c r="D139" s="2">
        <v>73</v>
      </c>
      <c r="G139" s="2">
        <v>11</v>
      </c>
      <c r="H139" s="2" t="s">
        <v>124</v>
      </c>
      <c r="J139" s="19">
        <v>0</v>
      </c>
      <c r="K139" s="20">
        <f t="shared" si="12"/>
        <v>0</v>
      </c>
      <c r="L139" s="20">
        <f t="shared" si="10"/>
        <v>9.0909090909090912E-2</v>
      </c>
      <c r="M139" s="19">
        <v>100</v>
      </c>
      <c r="CZ139" s="19">
        <v>1</v>
      </c>
      <c r="DH139" s="22">
        <f t="shared" si="11"/>
        <v>1</v>
      </c>
    </row>
    <row r="140" spans="1:112" x14ac:dyDescent="0.2">
      <c r="A140" s="23" t="s">
        <v>218</v>
      </c>
      <c r="B140" s="2">
        <v>72</v>
      </c>
      <c r="D140" s="2">
        <v>73</v>
      </c>
      <c r="G140" s="2">
        <v>11</v>
      </c>
      <c r="H140" s="2" t="s">
        <v>124</v>
      </c>
      <c r="J140" s="19">
        <v>0</v>
      </c>
      <c r="K140" s="20">
        <f t="shared" si="12"/>
        <v>0</v>
      </c>
      <c r="L140" s="20">
        <f t="shared" si="10"/>
        <v>0</v>
      </c>
      <c r="M140" s="19">
        <v>100</v>
      </c>
      <c r="DH140" s="22">
        <f t="shared" si="11"/>
        <v>0</v>
      </c>
    </row>
    <row r="141" spans="1:112" x14ac:dyDescent="0.2">
      <c r="A141" s="23" t="s">
        <v>218</v>
      </c>
      <c r="B141" s="2">
        <v>73</v>
      </c>
      <c r="D141" s="2" t="s">
        <v>219</v>
      </c>
      <c r="G141" s="2">
        <v>11</v>
      </c>
      <c r="H141" s="2" t="s">
        <v>124</v>
      </c>
      <c r="J141" s="19">
        <v>0</v>
      </c>
      <c r="K141" s="20">
        <f t="shared" si="12"/>
        <v>0</v>
      </c>
      <c r="L141" s="20">
        <f t="shared" si="10"/>
        <v>0.18181818181818182</v>
      </c>
      <c r="M141" s="19">
        <v>100</v>
      </c>
      <c r="X141" s="19">
        <v>1</v>
      </c>
      <c r="BV141" s="19">
        <v>1</v>
      </c>
      <c r="DH141" s="22">
        <f t="shared" si="11"/>
        <v>2</v>
      </c>
    </row>
    <row r="142" spans="1:112" x14ac:dyDescent="0.2">
      <c r="A142" s="23" t="s">
        <v>218</v>
      </c>
      <c r="B142" s="2">
        <v>74</v>
      </c>
      <c r="D142" s="2">
        <v>77</v>
      </c>
      <c r="G142" s="2">
        <v>11</v>
      </c>
      <c r="H142" s="2" t="s">
        <v>124</v>
      </c>
      <c r="J142" s="19">
        <v>1</v>
      </c>
      <c r="K142" s="20">
        <f t="shared" si="12"/>
        <v>9.0909090909090912E-2</v>
      </c>
      <c r="L142" s="20">
        <f t="shared" si="10"/>
        <v>1.4545454545454546</v>
      </c>
      <c r="M142" s="19">
        <v>100</v>
      </c>
      <c r="Z142" s="19">
        <v>1</v>
      </c>
      <c r="AY142" s="19">
        <v>1</v>
      </c>
      <c r="BA142" s="19">
        <v>1</v>
      </c>
      <c r="BI142" s="19">
        <v>1</v>
      </c>
      <c r="BU142" s="19">
        <v>4</v>
      </c>
      <c r="BY142" s="19">
        <v>1</v>
      </c>
      <c r="CN142" s="19">
        <v>2</v>
      </c>
      <c r="CZ142" s="19">
        <v>1</v>
      </c>
      <c r="DA142" s="19">
        <v>4</v>
      </c>
      <c r="DG142" s="21">
        <v>5</v>
      </c>
      <c r="DH142" s="22">
        <f t="shared" si="11"/>
        <v>16</v>
      </c>
    </row>
    <row r="143" spans="1:112" x14ac:dyDescent="0.2">
      <c r="A143" s="23" t="s">
        <v>218</v>
      </c>
      <c r="B143" s="2">
        <v>75</v>
      </c>
      <c r="D143" s="2">
        <v>79</v>
      </c>
      <c r="G143" s="2">
        <v>11</v>
      </c>
      <c r="H143" s="2" t="s">
        <v>124</v>
      </c>
      <c r="J143" s="19">
        <v>0</v>
      </c>
      <c r="K143" s="20">
        <f t="shared" si="12"/>
        <v>0</v>
      </c>
      <c r="L143" s="20">
        <f t="shared" si="10"/>
        <v>0.18181818181818182</v>
      </c>
      <c r="M143" s="19">
        <v>100</v>
      </c>
      <c r="BU143" s="19">
        <v>1</v>
      </c>
      <c r="CW143" s="19">
        <v>1</v>
      </c>
      <c r="DH143" s="22">
        <f t="shared" si="11"/>
        <v>2</v>
      </c>
    </row>
    <row r="144" spans="1:112" x14ac:dyDescent="0.2">
      <c r="A144" s="23" t="s">
        <v>218</v>
      </c>
      <c r="B144" s="2">
        <v>76</v>
      </c>
      <c r="D144" s="2">
        <v>79</v>
      </c>
      <c r="G144" s="2">
        <v>11</v>
      </c>
      <c r="H144" s="2" t="s">
        <v>124</v>
      </c>
      <c r="J144" s="19">
        <v>0</v>
      </c>
      <c r="K144" s="20">
        <f t="shared" si="12"/>
        <v>0</v>
      </c>
      <c r="L144" s="20">
        <f t="shared" si="10"/>
        <v>0.18181818181818182</v>
      </c>
      <c r="M144" s="19">
        <v>100</v>
      </c>
      <c r="CC144" s="19">
        <v>1</v>
      </c>
      <c r="CG144" s="19">
        <v>1</v>
      </c>
      <c r="DH144" s="22">
        <f t="shared" si="11"/>
        <v>2</v>
      </c>
    </row>
    <row r="145" spans="1:112" x14ac:dyDescent="0.2">
      <c r="A145" s="23" t="s">
        <v>218</v>
      </c>
      <c r="D145" s="2">
        <v>75</v>
      </c>
      <c r="F145" s="2">
        <v>3</v>
      </c>
      <c r="G145" s="2">
        <v>11</v>
      </c>
      <c r="H145" s="2" t="s">
        <v>124</v>
      </c>
      <c r="J145" s="19">
        <v>0</v>
      </c>
      <c r="K145" s="20">
        <f t="shared" si="12"/>
        <v>0</v>
      </c>
      <c r="L145" s="20">
        <f t="shared" si="10"/>
        <v>0</v>
      </c>
      <c r="M145" s="19">
        <v>100</v>
      </c>
      <c r="DG145" s="21">
        <v>1</v>
      </c>
      <c r="DH145" s="22">
        <f t="shared" si="11"/>
        <v>0</v>
      </c>
    </row>
    <row r="146" spans="1:112" x14ac:dyDescent="0.2">
      <c r="A146" s="23" t="s">
        <v>218</v>
      </c>
      <c r="D146" s="2">
        <v>77</v>
      </c>
      <c r="F146" s="2">
        <v>4</v>
      </c>
      <c r="G146" s="2">
        <v>11</v>
      </c>
      <c r="H146" s="2" t="s">
        <v>124</v>
      </c>
      <c r="J146" s="19">
        <v>0.5</v>
      </c>
      <c r="K146" s="20">
        <f t="shared" si="12"/>
        <v>4.5454545454545456E-2</v>
      </c>
      <c r="L146" s="20">
        <f t="shared" si="10"/>
        <v>0.63636363636363635</v>
      </c>
      <c r="M146" s="19">
        <v>100</v>
      </c>
      <c r="BF146" s="19">
        <v>2</v>
      </c>
      <c r="BU146" s="19">
        <v>1</v>
      </c>
      <c r="CJ146" s="19">
        <v>1</v>
      </c>
      <c r="DA146" s="19">
        <v>1</v>
      </c>
      <c r="DB146" s="19">
        <v>1</v>
      </c>
      <c r="DE146" s="19">
        <v>1</v>
      </c>
      <c r="DG146" s="21">
        <v>2</v>
      </c>
      <c r="DH146" s="22">
        <f t="shared" si="11"/>
        <v>7</v>
      </c>
    </row>
    <row r="147" spans="1:112" x14ac:dyDescent="0.2">
      <c r="A147" s="23" t="s">
        <v>218</v>
      </c>
      <c r="F147" s="2">
        <v>1</v>
      </c>
      <c r="G147" s="2">
        <v>11</v>
      </c>
      <c r="H147" s="2" t="s">
        <v>124</v>
      </c>
      <c r="J147" s="19">
        <v>0.5</v>
      </c>
      <c r="K147" s="20">
        <f t="shared" si="12"/>
        <v>4.5454545454545456E-2</v>
      </c>
      <c r="L147" s="20">
        <f t="shared" si="10"/>
        <v>0.27272727272727271</v>
      </c>
      <c r="M147" s="19">
        <v>100</v>
      </c>
      <c r="BL147" s="19">
        <v>1</v>
      </c>
      <c r="BN147" s="19">
        <v>1</v>
      </c>
      <c r="BU147" s="19">
        <v>1</v>
      </c>
      <c r="DG147" s="21">
        <v>2</v>
      </c>
      <c r="DH147" s="22">
        <f t="shared" si="11"/>
        <v>3</v>
      </c>
    </row>
    <row r="148" spans="1:112" s="30" customFormat="1" x14ac:dyDescent="0.2">
      <c r="J148" s="31"/>
      <c r="K148" s="31"/>
      <c r="L148" s="31"/>
      <c r="M148" s="31"/>
      <c r="N148" s="31"/>
      <c r="O148" s="31">
        <f>SUM(O3:O147)</f>
        <v>343</v>
      </c>
      <c r="P148" s="31">
        <f>SUM(P3:P147)</f>
        <v>1</v>
      </c>
      <c r="Q148" s="31">
        <f>SUM(Q3:Q147)</f>
        <v>10</v>
      </c>
      <c r="R148" s="31">
        <f t="shared" ref="R148:AA148" si="13">SUM(R3:R147)</f>
        <v>11</v>
      </c>
      <c r="S148" s="31">
        <f t="shared" si="13"/>
        <v>4</v>
      </c>
      <c r="T148" s="31">
        <f t="shared" si="13"/>
        <v>1</v>
      </c>
      <c r="U148" s="31">
        <f t="shared" si="13"/>
        <v>1</v>
      </c>
      <c r="V148" s="31">
        <f t="shared" si="13"/>
        <v>3</v>
      </c>
      <c r="W148" s="31">
        <f t="shared" si="13"/>
        <v>6</v>
      </c>
      <c r="X148" s="31">
        <f t="shared" si="13"/>
        <v>1</v>
      </c>
      <c r="Y148" s="31">
        <f t="shared" si="13"/>
        <v>22</v>
      </c>
      <c r="Z148" s="31">
        <f t="shared" si="13"/>
        <v>71</v>
      </c>
      <c r="AA148" s="31">
        <f t="shared" si="13"/>
        <v>238</v>
      </c>
      <c r="AB148" s="31"/>
      <c r="AC148" s="31">
        <f>SUM(AC3:AC147)</f>
        <v>2</v>
      </c>
      <c r="AD148" s="31"/>
      <c r="AE148" s="31"/>
      <c r="AF148" s="31">
        <f>SUM(AF3:AF147)</f>
        <v>4</v>
      </c>
      <c r="AG148" s="31">
        <f t="shared" ref="AG148:AI148" si="14">SUM(AG3:AG147)</f>
        <v>16</v>
      </c>
      <c r="AH148" s="31">
        <f t="shared" si="14"/>
        <v>2</v>
      </c>
      <c r="AI148" s="31">
        <f t="shared" si="14"/>
        <v>1</v>
      </c>
      <c r="AJ148" s="31"/>
      <c r="AK148" s="31">
        <f t="shared" ref="AK148:AL148" si="15">SUM(AK3:AK147)</f>
        <v>1</v>
      </c>
      <c r="AL148" s="31">
        <f t="shared" si="15"/>
        <v>1</v>
      </c>
      <c r="AM148" s="31"/>
      <c r="AN148" s="31">
        <f t="shared" ref="AN148" si="16">SUM(AN3:AN147)</f>
        <v>5</v>
      </c>
      <c r="AO148" s="31"/>
      <c r="AP148" s="31">
        <f t="shared" ref="AP148:AT148" si="17">SUM(AP3:AP147)</f>
        <v>4</v>
      </c>
      <c r="AQ148" s="31">
        <f t="shared" si="17"/>
        <v>3</v>
      </c>
      <c r="AR148" s="31">
        <f t="shared" si="17"/>
        <v>1</v>
      </c>
      <c r="AS148" s="31">
        <f t="shared" si="17"/>
        <v>1</v>
      </c>
      <c r="AT148" s="31">
        <f t="shared" si="17"/>
        <v>7</v>
      </c>
      <c r="AU148" s="31"/>
      <c r="AV148" s="31">
        <f t="shared" ref="AV148:AW148" si="18">SUM(AV3:AV147)</f>
        <v>5</v>
      </c>
      <c r="AW148" s="31">
        <f t="shared" si="18"/>
        <v>7</v>
      </c>
      <c r="AX148" s="31"/>
      <c r="AY148" s="31">
        <f t="shared" ref="AY148:CR148" si="19">SUM(AY3:AY147)</f>
        <v>1</v>
      </c>
      <c r="AZ148" s="31">
        <f t="shared" si="19"/>
        <v>1</v>
      </c>
      <c r="BA148" s="31">
        <f t="shared" si="19"/>
        <v>2</v>
      </c>
      <c r="BB148" s="31">
        <f t="shared" si="19"/>
        <v>1</v>
      </c>
      <c r="BC148" s="31">
        <f t="shared" si="19"/>
        <v>3</v>
      </c>
      <c r="BD148" s="31">
        <f t="shared" si="19"/>
        <v>4</v>
      </c>
      <c r="BE148" s="31">
        <f t="shared" si="19"/>
        <v>4</v>
      </c>
      <c r="BF148" s="31">
        <f t="shared" si="19"/>
        <v>15</v>
      </c>
      <c r="BG148" s="31">
        <f t="shared" si="19"/>
        <v>2</v>
      </c>
      <c r="BH148" s="31">
        <f t="shared" si="19"/>
        <v>46</v>
      </c>
      <c r="BI148" s="31">
        <f t="shared" si="19"/>
        <v>3</v>
      </c>
      <c r="BJ148" s="31">
        <f t="shared" si="19"/>
        <v>3</v>
      </c>
      <c r="BK148" s="31">
        <f t="shared" si="19"/>
        <v>2</v>
      </c>
      <c r="BL148" s="31">
        <f t="shared" si="19"/>
        <v>4</v>
      </c>
      <c r="BM148" s="31">
        <f t="shared" si="19"/>
        <v>15</v>
      </c>
      <c r="BN148" s="31">
        <f t="shared" si="19"/>
        <v>1</v>
      </c>
      <c r="BO148" s="31">
        <f t="shared" si="19"/>
        <v>2</v>
      </c>
      <c r="BP148" s="31">
        <f t="shared" si="19"/>
        <v>1</v>
      </c>
      <c r="BQ148" s="31">
        <f t="shared" si="19"/>
        <v>42</v>
      </c>
      <c r="BR148" s="31">
        <f t="shared" si="19"/>
        <v>1</v>
      </c>
      <c r="BS148" s="31">
        <f t="shared" si="19"/>
        <v>34</v>
      </c>
      <c r="BT148" s="31">
        <f t="shared" si="19"/>
        <v>2</v>
      </c>
      <c r="BU148" s="31">
        <f t="shared" si="19"/>
        <v>7</v>
      </c>
      <c r="BV148" s="31">
        <f t="shared" si="19"/>
        <v>1</v>
      </c>
      <c r="BW148" s="31">
        <f t="shared" si="19"/>
        <v>2</v>
      </c>
      <c r="BX148" s="31">
        <f t="shared" si="19"/>
        <v>1</v>
      </c>
      <c r="BY148" s="31">
        <f t="shared" si="19"/>
        <v>2</v>
      </c>
      <c r="BZ148" s="31">
        <f t="shared" si="19"/>
        <v>2</v>
      </c>
      <c r="CA148" s="31">
        <f t="shared" si="19"/>
        <v>3</v>
      </c>
      <c r="CB148" s="31">
        <f t="shared" si="19"/>
        <v>10</v>
      </c>
      <c r="CC148" s="31">
        <f t="shared" si="19"/>
        <v>2</v>
      </c>
      <c r="CD148" s="31">
        <f t="shared" si="19"/>
        <v>1</v>
      </c>
      <c r="CE148" s="31">
        <f t="shared" si="19"/>
        <v>2</v>
      </c>
      <c r="CF148" s="31">
        <f t="shared" si="19"/>
        <v>6</v>
      </c>
      <c r="CG148" s="31">
        <f t="shared" si="19"/>
        <v>111</v>
      </c>
      <c r="CH148" s="31">
        <f t="shared" si="19"/>
        <v>12</v>
      </c>
      <c r="CI148" s="31">
        <f t="shared" si="19"/>
        <v>30</v>
      </c>
      <c r="CJ148" s="31">
        <f t="shared" si="19"/>
        <v>21</v>
      </c>
      <c r="CK148" s="31">
        <f t="shared" si="19"/>
        <v>20</v>
      </c>
      <c r="CL148" s="31">
        <f t="shared" si="19"/>
        <v>5</v>
      </c>
      <c r="CM148" s="31">
        <f t="shared" si="19"/>
        <v>1</v>
      </c>
      <c r="CN148" s="31">
        <f t="shared" si="19"/>
        <v>2</v>
      </c>
      <c r="CO148" s="31">
        <f t="shared" si="19"/>
        <v>3</v>
      </c>
      <c r="CP148" s="31">
        <f t="shared" si="19"/>
        <v>1</v>
      </c>
      <c r="CQ148" s="31">
        <f t="shared" si="19"/>
        <v>4</v>
      </c>
      <c r="CR148" s="31">
        <f t="shared" si="19"/>
        <v>1</v>
      </c>
      <c r="CS148" s="31">
        <f>SUM(CS3:CS147)</f>
        <v>2</v>
      </c>
      <c r="CT148" s="31">
        <f>SUM(CT3:CT147)</f>
        <v>4</v>
      </c>
      <c r="CU148" s="31">
        <f>SUM(CU3:CU147)</f>
        <v>1</v>
      </c>
      <c r="CV148" s="31">
        <f t="shared" ref="CV148:DG148" si="20">SUM(CV3:CV147)</f>
        <v>1</v>
      </c>
      <c r="CW148" s="31">
        <f t="shared" si="20"/>
        <v>3</v>
      </c>
      <c r="CX148" s="31">
        <f t="shared" si="20"/>
        <v>5</v>
      </c>
      <c r="CY148" s="31">
        <f t="shared" si="20"/>
        <v>5</v>
      </c>
      <c r="CZ148" s="31">
        <f t="shared" si="20"/>
        <v>2</v>
      </c>
      <c r="DA148" s="31">
        <f t="shared" si="20"/>
        <v>31</v>
      </c>
      <c r="DB148" s="31">
        <f t="shared" si="20"/>
        <v>1</v>
      </c>
      <c r="DC148" s="31">
        <f t="shared" si="20"/>
        <v>1</v>
      </c>
      <c r="DD148" s="31">
        <f t="shared" si="20"/>
        <v>1</v>
      </c>
      <c r="DE148" s="31">
        <f t="shared" si="20"/>
        <v>6</v>
      </c>
      <c r="DF148" s="31">
        <f t="shared" si="20"/>
        <v>1</v>
      </c>
      <c r="DG148" s="31">
        <f t="shared" si="20"/>
        <v>700</v>
      </c>
      <c r="DH148" s="32"/>
    </row>
    <row r="149" spans="1:112" x14ac:dyDescent="0.2">
      <c r="O149" s="19">
        <f>COUNT(O3:O147)</f>
        <v>5</v>
      </c>
      <c r="P149" s="19">
        <f t="shared" ref="P149:CC149" si="21">COUNT(P3:P147)</f>
        <v>1</v>
      </c>
      <c r="Q149" s="19">
        <f t="shared" si="21"/>
        <v>5</v>
      </c>
      <c r="R149" s="19">
        <f t="shared" si="21"/>
        <v>3</v>
      </c>
      <c r="S149" s="19">
        <f t="shared" si="21"/>
        <v>2</v>
      </c>
      <c r="T149" s="19">
        <f t="shared" si="21"/>
        <v>1</v>
      </c>
      <c r="U149" s="19">
        <f t="shared" si="21"/>
        <v>1</v>
      </c>
      <c r="V149" s="19">
        <f t="shared" si="21"/>
        <v>2</v>
      </c>
      <c r="W149" s="19">
        <f t="shared" si="21"/>
        <v>4</v>
      </c>
      <c r="X149" s="19">
        <f t="shared" si="21"/>
        <v>1</v>
      </c>
      <c r="Y149" s="19">
        <f t="shared" si="21"/>
        <v>9</v>
      </c>
      <c r="Z149" s="19">
        <f t="shared" si="21"/>
        <v>30</v>
      </c>
      <c r="AA149" s="19">
        <f t="shared" si="21"/>
        <v>18</v>
      </c>
      <c r="AB149" s="19">
        <f t="shared" si="21"/>
        <v>0</v>
      </c>
      <c r="AC149" s="19">
        <f t="shared" si="21"/>
        <v>2</v>
      </c>
      <c r="AF149" s="19">
        <f t="shared" si="21"/>
        <v>3</v>
      </c>
      <c r="AG149" s="19">
        <f t="shared" si="21"/>
        <v>8</v>
      </c>
      <c r="AH149" s="19">
        <f t="shared" si="21"/>
        <v>2</v>
      </c>
      <c r="AI149" s="19">
        <f t="shared" si="21"/>
        <v>1</v>
      </c>
      <c r="AJ149" s="19">
        <f t="shared" si="21"/>
        <v>0</v>
      </c>
      <c r="AK149" s="19">
        <f t="shared" si="21"/>
        <v>1</v>
      </c>
      <c r="AL149" s="19">
        <f t="shared" si="21"/>
        <v>1</v>
      </c>
      <c r="AM149" s="19">
        <f t="shared" si="21"/>
        <v>1</v>
      </c>
      <c r="AN149" s="19">
        <f t="shared" si="21"/>
        <v>2</v>
      </c>
      <c r="AO149" s="19">
        <f t="shared" si="21"/>
        <v>0</v>
      </c>
      <c r="AP149" s="19">
        <f t="shared" si="21"/>
        <v>3</v>
      </c>
      <c r="AQ149" s="19">
        <f t="shared" si="21"/>
        <v>3</v>
      </c>
      <c r="AR149" s="19">
        <f t="shared" si="21"/>
        <v>1</v>
      </c>
      <c r="AS149" s="19">
        <f t="shared" si="21"/>
        <v>1</v>
      </c>
      <c r="AT149" s="19">
        <f t="shared" si="21"/>
        <v>3</v>
      </c>
      <c r="AV149" s="19">
        <f>COUNT(AV3:AV147)</f>
        <v>4</v>
      </c>
      <c r="AW149" s="19">
        <f>COUNT(AW3:AW147)</f>
        <v>1</v>
      </c>
      <c r="AY149" s="19">
        <f t="shared" si="21"/>
        <v>1</v>
      </c>
      <c r="AZ149" s="19">
        <f t="shared" si="21"/>
        <v>1</v>
      </c>
      <c r="BA149" s="19">
        <f t="shared" si="21"/>
        <v>2</v>
      </c>
      <c r="BB149" s="19">
        <f t="shared" si="21"/>
        <v>1</v>
      </c>
      <c r="BC149" s="19">
        <f t="shared" si="21"/>
        <v>1</v>
      </c>
      <c r="BD149" s="19">
        <f t="shared" si="21"/>
        <v>2</v>
      </c>
      <c r="BE149" s="19">
        <f>COUNT(BE3:BE147)</f>
        <v>1</v>
      </c>
      <c r="BF149" s="19">
        <f t="shared" si="21"/>
        <v>5</v>
      </c>
      <c r="BG149" s="19">
        <f t="shared" si="21"/>
        <v>2</v>
      </c>
      <c r="BH149" s="19">
        <f t="shared" si="21"/>
        <v>7</v>
      </c>
      <c r="BI149" s="19">
        <f t="shared" si="21"/>
        <v>2</v>
      </c>
      <c r="BJ149" s="19">
        <f t="shared" si="21"/>
        <v>1</v>
      </c>
      <c r="BK149" s="19">
        <f t="shared" si="21"/>
        <v>2</v>
      </c>
      <c r="BL149" s="19">
        <f t="shared" si="21"/>
        <v>3</v>
      </c>
      <c r="BM149" s="19">
        <f t="shared" si="21"/>
        <v>6</v>
      </c>
      <c r="BN149" s="19">
        <f t="shared" si="21"/>
        <v>1</v>
      </c>
      <c r="BO149" s="19">
        <f t="shared" si="21"/>
        <v>1</v>
      </c>
      <c r="BP149" s="19">
        <f t="shared" si="21"/>
        <v>1</v>
      </c>
      <c r="BQ149" s="19">
        <f t="shared" si="21"/>
        <v>10</v>
      </c>
      <c r="BR149" s="19">
        <f t="shared" si="21"/>
        <v>1</v>
      </c>
      <c r="BS149" s="19">
        <f t="shared" si="21"/>
        <v>12</v>
      </c>
      <c r="BT149" s="19">
        <f t="shared" si="21"/>
        <v>2</v>
      </c>
      <c r="BU149" s="19">
        <f t="shared" si="21"/>
        <v>4</v>
      </c>
      <c r="BV149" s="19">
        <f t="shared" si="21"/>
        <v>1</v>
      </c>
      <c r="BW149" s="19">
        <f t="shared" si="21"/>
        <v>1</v>
      </c>
      <c r="BX149" s="19">
        <f t="shared" si="21"/>
        <v>1</v>
      </c>
      <c r="BY149" s="19">
        <f t="shared" si="21"/>
        <v>2</v>
      </c>
      <c r="BZ149" s="19">
        <f t="shared" si="21"/>
        <v>1</v>
      </c>
      <c r="CA149" s="19">
        <f t="shared" si="21"/>
        <v>2</v>
      </c>
      <c r="CB149" s="19">
        <f t="shared" si="21"/>
        <v>1</v>
      </c>
      <c r="CC149" s="19">
        <f t="shared" si="21"/>
        <v>2</v>
      </c>
      <c r="CD149" s="19">
        <f t="shared" ref="CD149:DF149" si="22">COUNT(CD3:CD147)</f>
        <v>1</v>
      </c>
      <c r="CE149" s="19">
        <f t="shared" si="22"/>
        <v>2</v>
      </c>
      <c r="CF149" s="19">
        <f t="shared" si="22"/>
        <v>2</v>
      </c>
      <c r="CG149" s="19">
        <f t="shared" si="22"/>
        <v>8</v>
      </c>
      <c r="CH149" s="19">
        <f t="shared" si="22"/>
        <v>6</v>
      </c>
      <c r="CI149" s="19">
        <f t="shared" si="22"/>
        <v>13</v>
      </c>
      <c r="CJ149" s="19">
        <f t="shared" si="22"/>
        <v>9</v>
      </c>
      <c r="CK149" s="19">
        <f t="shared" si="22"/>
        <v>7</v>
      </c>
      <c r="CL149" s="19">
        <f t="shared" si="22"/>
        <v>3</v>
      </c>
      <c r="CM149" s="19">
        <f t="shared" si="22"/>
        <v>1</v>
      </c>
      <c r="CN149" s="19">
        <f t="shared" si="22"/>
        <v>1</v>
      </c>
      <c r="CO149" s="19">
        <f t="shared" si="22"/>
        <v>3</v>
      </c>
      <c r="CP149" s="19">
        <f t="shared" si="22"/>
        <v>1</v>
      </c>
      <c r="CQ149" s="19">
        <f t="shared" si="22"/>
        <v>1</v>
      </c>
      <c r="CR149" s="19">
        <f t="shared" si="22"/>
        <v>1</v>
      </c>
      <c r="CS149" s="19">
        <f>COUNT(CS3:CS147)</f>
        <v>1</v>
      </c>
      <c r="CT149" s="19">
        <f>COUNT(CT3:CT147)</f>
        <v>2</v>
      </c>
      <c r="CU149" s="19">
        <f>COUNT(CU3:CU147)</f>
        <v>1</v>
      </c>
      <c r="CV149" s="19">
        <f t="shared" si="22"/>
        <v>1</v>
      </c>
      <c r="CW149" s="19">
        <f t="shared" si="22"/>
        <v>3</v>
      </c>
      <c r="CX149" s="19">
        <f t="shared" si="22"/>
        <v>2</v>
      </c>
      <c r="CY149" s="19">
        <f t="shared" si="22"/>
        <v>5</v>
      </c>
      <c r="CZ149" s="19">
        <f t="shared" si="22"/>
        <v>2</v>
      </c>
      <c r="DA149" s="19">
        <f t="shared" si="22"/>
        <v>4</v>
      </c>
      <c r="DB149" s="19">
        <f t="shared" si="22"/>
        <v>1</v>
      </c>
      <c r="DC149" s="19">
        <f t="shared" si="22"/>
        <v>1</v>
      </c>
      <c r="DD149" s="19">
        <f t="shared" si="22"/>
        <v>1</v>
      </c>
      <c r="DE149" s="19">
        <f t="shared" si="22"/>
        <v>4</v>
      </c>
      <c r="DF149" s="19">
        <f t="shared" si="22"/>
        <v>1</v>
      </c>
    </row>
  </sheetData>
  <printOptions gridLines="1"/>
  <pageMargins left="1.19" right="3.937007874015748E-2" top="0.59055118110236227" bottom="0.35433070866141736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tabSelected="1" workbookViewId="0"/>
  </sheetViews>
  <sheetFormatPr defaultRowHeight="12" x14ac:dyDescent="0.2"/>
  <cols>
    <col min="1" max="1" width="28" customWidth="1"/>
    <col min="2" max="2" width="22" customWidth="1"/>
    <col min="3" max="10" width="14.7109375" style="51" customWidth="1"/>
  </cols>
  <sheetData>
    <row r="1" spans="1:10" ht="12.75" x14ac:dyDescent="0.2">
      <c r="A1" s="1" t="s">
        <v>235</v>
      </c>
    </row>
    <row r="3" spans="1:10" ht="25.5" x14ac:dyDescent="0.2">
      <c r="A3" s="36" t="s">
        <v>236</v>
      </c>
      <c r="C3" s="2" t="s">
        <v>237</v>
      </c>
      <c r="D3" s="2" t="s">
        <v>237</v>
      </c>
      <c r="E3" s="47" t="s">
        <v>238</v>
      </c>
      <c r="F3" s="2" t="s">
        <v>239</v>
      </c>
      <c r="G3" s="2" t="s">
        <v>240</v>
      </c>
      <c r="H3" s="39" t="s">
        <v>241</v>
      </c>
      <c r="I3" s="47" t="s">
        <v>242</v>
      </c>
      <c r="J3" s="2" t="s">
        <v>367</v>
      </c>
    </row>
    <row r="4" spans="1:10" ht="51" x14ac:dyDescent="0.2">
      <c r="A4" s="36" t="s">
        <v>243</v>
      </c>
      <c r="C4" s="48" t="s">
        <v>244</v>
      </c>
      <c r="D4" s="48" t="s">
        <v>244</v>
      </c>
      <c r="E4" s="48" t="s">
        <v>245</v>
      </c>
      <c r="F4" s="48" t="s">
        <v>246</v>
      </c>
      <c r="G4" s="49" t="s">
        <v>247</v>
      </c>
      <c r="H4" s="48" t="s">
        <v>248</v>
      </c>
      <c r="I4" s="48" t="s">
        <v>249</v>
      </c>
      <c r="J4" s="49" t="s">
        <v>250</v>
      </c>
    </row>
    <row r="5" spans="1:10" ht="25.5" x14ac:dyDescent="0.2">
      <c r="A5" s="36" t="s">
        <v>251</v>
      </c>
      <c r="C5" s="47" t="s">
        <v>252</v>
      </c>
      <c r="D5" s="47" t="s">
        <v>253</v>
      </c>
      <c r="E5" s="47" t="s">
        <v>254</v>
      </c>
      <c r="F5" s="50" t="s">
        <v>255</v>
      </c>
      <c r="G5" s="50" t="s">
        <v>256</v>
      </c>
      <c r="H5" s="47" t="s">
        <v>257</v>
      </c>
      <c r="I5" s="50" t="s">
        <v>256</v>
      </c>
      <c r="J5" s="47" t="s">
        <v>258</v>
      </c>
    </row>
    <row r="6" spans="1:10" ht="12.75" x14ac:dyDescent="0.2">
      <c r="A6" s="36" t="s">
        <v>259</v>
      </c>
      <c r="C6" s="47" t="s">
        <v>260</v>
      </c>
      <c r="D6" s="47" t="s">
        <v>260</v>
      </c>
      <c r="E6" s="47" t="s">
        <v>260</v>
      </c>
      <c r="F6" s="47" t="s">
        <v>260</v>
      </c>
      <c r="G6" s="2" t="s">
        <v>260</v>
      </c>
      <c r="H6" s="47" t="s">
        <v>261</v>
      </c>
      <c r="I6" s="47" t="s">
        <v>261</v>
      </c>
      <c r="J6" s="47" t="s">
        <v>261</v>
      </c>
    </row>
    <row r="7" spans="1:10" ht="12.75" x14ac:dyDescent="0.2">
      <c r="A7" s="36" t="s">
        <v>262</v>
      </c>
      <c r="C7" s="47" t="s">
        <v>263</v>
      </c>
      <c r="D7" s="47" t="s">
        <v>263</v>
      </c>
      <c r="E7" s="47" t="s">
        <v>264</v>
      </c>
      <c r="F7" s="47" t="s">
        <v>264</v>
      </c>
      <c r="G7" s="2" t="s">
        <v>264</v>
      </c>
      <c r="H7" s="47" t="s">
        <v>264</v>
      </c>
      <c r="I7" s="47" t="s">
        <v>264</v>
      </c>
      <c r="J7" s="47" t="s">
        <v>264</v>
      </c>
    </row>
    <row r="8" spans="1:10" ht="13.5" thickBot="1" x14ac:dyDescent="0.25">
      <c r="A8" s="44" t="s">
        <v>265</v>
      </c>
      <c r="B8" s="45"/>
      <c r="C8" s="61">
        <v>11</v>
      </c>
      <c r="D8" s="61">
        <v>4</v>
      </c>
      <c r="E8" s="62">
        <v>64</v>
      </c>
      <c r="F8" s="61">
        <v>1</v>
      </c>
      <c r="G8" s="61">
        <v>2</v>
      </c>
      <c r="H8" s="62">
        <v>158</v>
      </c>
      <c r="I8" s="63">
        <v>3</v>
      </c>
      <c r="J8" s="61">
        <v>1</v>
      </c>
    </row>
    <row r="9" spans="1:10" ht="12.75" x14ac:dyDescent="0.2">
      <c r="A9" s="37" t="s">
        <v>266</v>
      </c>
      <c r="B9" s="37" t="s">
        <v>365</v>
      </c>
      <c r="C9" s="21"/>
      <c r="D9" s="21"/>
      <c r="E9" s="56"/>
      <c r="F9" s="21"/>
      <c r="G9" s="21"/>
      <c r="H9" s="56"/>
      <c r="I9" s="52"/>
      <c r="J9" s="21"/>
    </row>
    <row r="10" spans="1:10" ht="12.75" x14ac:dyDescent="0.2">
      <c r="A10" s="38" t="s">
        <v>267</v>
      </c>
      <c r="B10" s="39" t="s">
        <v>268</v>
      </c>
      <c r="C10" s="21"/>
      <c r="D10" s="21"/>
      <c r="E10" s="56">
        <v>18</v>
      </c>
      <c r="F10" s="21"/>
      <c r="G10" s="21"/>
      <c r="H10" s="56">
        <v>17475</v>
      </c>
      <c r="I10" s="52"/>
      <c r="J10" s="21"/>
    </row>
    <row r="11" spans="1:10" ht="12.75" x14ac:dyDescent="0.2">
      <c r="A11" s="38" t="s">
        <v>269</v>
      </c>
      <c r="B11" s="39" t="s">
        <v>268</v>
      </c>
      <c r="C11" s="21"/>
      <c r="D11" s="21"/>
      <c r="E11" s="56"/>
      <c r="F11" s="21"/>
      <c r="G11" s="21"/>
      <c r="H11" s="56">
        <v>9576</v>
      </c>
      <c r="I11" s="52"/>
      <c r="J11" s="21"/>
    </row>
    <row r="12" spans="1:10" ht="12.75" x14ac:dyDescent="0.2">
      <c r="A12" s="38" t="s">
        <v>16</v>
      </c>
      <c r="B12" s="39" t="s">
        <v>268</v>
      </c>
      <c r="C12" s="21"/>
      <c r="D12" s="21"/>
      <c r="E12" s="56">
        <v>15</v>
      </c>
      <c r="F12" s="21"/>
      <c r="G12" s="21"/>
      <c r="H12" s="56">
        <v>5847</v>
      </c>
      <c r="I12" s="52"/>
      <c r="J12" s="21"/>
    </row>
    <row r="13" spans="1:10" ht="12.75" x14ac:dyDescent="0.2">
      <c r="A13" s="38" t="s">
        <v>16</v>
      </c>
      <c r="B13" s="39" t="s">
        <v>270</v>
      </c>
      <c r="C13" s="21"/>
      <c r="D13" s="21"/>
      <c r="E13" s="56">
        <v>28</v>
      </c>
      <c r="F13" s="21"/>
      <c r="G13" s="21"/>
      <c r="H13" s="56">
        <v>91</v>
      </c>
      <c r="I13" s="52"/>
      <c r="J13" s="21"/>
    </row>
    <row r="14" spans="1:10" ht="12.75" x14ac:dyDescent="0.2">
      <c r="A14" s="38" t="s">
        <v>271</v>
      </c>
      <c r="B14" s="39" t="s">
        <v>268</v>
      </c>
      <c r="C14" s="21"/>
      <c r="D14" s="21"/>
      <c r="E14" s="56">
        <v>2</v>
      </c>
      <c r="F14" s="21"/>
      <c r="G14" s="21"/>
      <c r="H14" s="56">
        <v>410</v>
      </c>
      <c r="I14" s="52"/>
      <c r="J14" s="21"/>
    </row>
    <row r="15" spans="1:10" ht="12.75" x14ac:dyDescent="0.2">
      <c r="A15" s="38" t="s">
        <v>271</v>
      </c>
      <c r="B15" s="39" t="s">
        <v>270</v>
      </c>
      <c r="C15" s="21"/>
      <c r="D15" s="21"/>
      <c r="E15" s="56">
        <v>4</v>
      </c>
      <c r="F15" s="21"/>
      <c r="G15" s="21"/>
      <c r="H15" s="56"/>
      <c r="I15" s="52"/>
      <c r="J15" s="21"/>
    </row>
    <row r="16" spans="1:10" ht="12.75" x14ac:dyDescent="0.2">
      <c r="A16" s="38" t="s">
        <v>272</v>
      </c>
      <c r="B16" s="39" t="s">
        <v>268</v>
      </c>
      <c r="C16" s="21"/>
      <c r="D16" s="21"/>
      <c r="E16" s="56"/>
      <c r="F16" s="21"/>
      <c r="G16" s="21"/>
      <c r="H16" s="56">
        <v>2189</v>
      </c>
      <c r="I16" s="52"/>
      <c r="J16" s="21"/>
    </row>
    <row r="17" spans="1:10" ht="12.75" x14ac:dyDescent="0.2">
      <c r="A17" s="38" t="s">
        <v>272</v>
      </c>
      <c r="B17" s="39" t="s">
        <v>270</v>
      </c>
      <c r="C17" s="21"/>
      <c r="D17" s="21"/>
      <c r="E17" s="56"/>
      <c r="F17" s="21"/>
      <c r="G17" s="21"/>
      <c r="H17" s="56">
        <v>70</v>
      </c>
      <c r="I17" s="52"/>
      <c r="J17" s="21"/>
    </row>
    <row r="18" spans="1:10" ht="12.75" x14ac:dyDescent="0.2">
      <c r="A18" s="38" t="s">
        <v>273</v>
      </c>
      <c r="B18" s="39" t="s">
        <v>268</v>
      </c>
      <c r="C18" s="21"/>
      <c r="D18" s="21"/>
      <c r="E18" s="56"/>
      <c r="F18" s="21"/>
      <c r="G18" s="21"/>
      <c r="H18" s="56">
        <v>6</v>
      </c>
      <c r="I18" s="52"/>
      <c r="J18" s="21"/>
    </row>
    <row r="19" spans="1:10" ht="12.75" x14ac:dyDescent="0.2">
      <c r="A19" s="38" t="s">
        <v>274</v>
      </c>
      <c r="B19" s="39" t="s">
        <v>268</v>
      </c>
      <c r="C19" s="21"/>
      <c r="D19" s="21"/>
      <c r="E19" s="56"/>
      <c r="F19" s="21"/>
      <c r="G19" s="21"/>
      <c r="H19" s="56">
        <v>822</v>
      </c>
      <c r="I19" s="52"/>
      <c r="J19" s="21"/>
    </row>
    <row r="20" spans="1:10" ht="12.75" x14ac:dyDescent="0.2">
      <c r="A20" s="38" t="s">
        <v>275</v>
      </c>
      <c r="B20" s="39" t="s">
        <v>276</v>
      </c>
      <c r="C20" s="21">
        <v>1</v>
      </c>
      <c r="D20" s="21">
        <v>1</v>
      </c>
      <c r="E20" s="56"/>
      <c r="F20" s="21"/>
      <c r="G20" s="21"/>
      <c r="H20" s="56">
        <v>644</v>
      </c>
      <c r="I20" s="52"/>
      <c r="J20" s="21"/>
    </row>
    <row r="21" spans="1:10" ht="12.75" x14ac:dyDescent="0.2">
      <c r="A21" s="2" t="s">
        <v>220</v>
      </c>
      <c r="B21" s="39" t="s">
        <v>268</v>
      </c>
      <c r="C21" s="21"/>
      <c r="D21" s="21"/>
      <c r="E21" s="56">
        <v>1</v>
      </c>
      <c r="F21" s="21"/>
      <c r="G21" s="21"/>
      <c r="H21" s="56">
        <v>71</v>
      </c>
      <c r="I21" s="52"/>
      <c r="J21" s="21"/>
    </row>
    <row r="22" spans="1:10" ht="12.75" x14ac:dyDescent="0.2">
      <c r="A22" s="2" t="s">
        <v>220</v>
      </c>
      <c r="B22" s="39" t="s">
        <v>270</v>
      </c>
      <c r="C22" s="21"/>
      <c r="D22" s="21"/>
      <c r="E22" s="56">
        <v>1</v>
      </c>
      <c r="F22" s="21"/>
      <c r="G22" s="21"/>
      <c r="H22" s="56"/>
      <c r="I22" s="52"/>
      <c r="J22" s="21"/>
    </row>
    <row r="23" spans="1:10" ht="12.75" x14ac:dyDescent="0.2">
      <c r="A23" s="38" t="s">
        <v>277</v>
      </c>
      <c r="B23" s="39" t="s">
        <v>276</v>
      </c>
      <c r="C23" s="21"/>
      <c r="D23" s="21"/>
      <c r="E23" s="56"/>
      <c r="F23" s="21"/>
      <c r="G23" s="21"/>
      <c r="H23" s="56">
        <v>7</v>
      </c>
      <c r="I23" s="52"/>
      <c r="J23" s="21"/>
    </row>
    <row r="24" spans="1:10" ht="12.75" x14ac:dyDescent="0.2">
      <c r="A24" s="38" t="s">
        <v>25</v>
      </c>
      <c r="B24" s="39" t="s">
        <v>268</v>
      </c>
      <c r="C24" s="21"/>
      <c r="D24" s="21"/>
      <c r="E24" s="57">
        <v>2</v>
      </c>
      <c r="F24" s="21"/>
      <c r="G24" s="21"/>
      <c r="H24" s="56">
        <v>36931</v>
      </c>
      <c r="I24" s="52"/>
      <c r="J24" s="21"/>
    </row>
    <row r="25" spans="1:10" ht="12.75" x14ac:dyDescent="0.2">
      <c r="A25" s="38" t="s">
        <v>278</v>
      </c>
      <c r="B25" s="39" t="s">
        <v>268</v>
      </c>
      <c r="C25" s="21"/>
      <c r="D25" s="21"/>
      <c r="E25" s="56"/>
      <c r="F25" s="21"/>
      <c r="G25" s="21"/>
      <c r="H25" s="56">
        <v>1037</v>
      </c>
      <c r="I25" s="52"/>
      <c r="J25" s="21"/>
    </row>
    <row r="26" spans="1:10" ht="13.5" thickBot="1" x14ac:dyDescent="0.25">
      <c r="A26" s="64" t="s">
        <v>279</v>
      </c>
      <c r="B26" s="65"/>
      <c r="C26" s="53"/>
      <c r="D26" s="53"/>
      <c r="E26" s="54"/>
      <c r="F26" s="53"/>
      <c r="G26" s="53"/>
      <c r="H26" s="54"/>
      <c r="I26" s="55"/>
      <c r="J26" s="53"/>
    </row>
    <row r="27" spans="1:10" ht="12.75" x14ac:dyDescent="0.2">
      <c r="A27" s="38" t="s">
        <v>280</v>
      </c>
      <c r="B27" s="39" t="s">
        <v>281</v>
      </c>
      <c r="C27" s="21"/>
      <c r="D27" s="21"/>
      <c r="E27" s="56">
        <v>1</v>
      </c>
      <c r="F27" s="21"/>
      <c r="G27" s="21"/>
      <c r="H27" s="56"/>
      <c r="I27" s="52"/>
      <c r="J27" s="21"/>
    </row>
    <row r="28" spans="1:10" ht="12.75" x14ac:dyDescent="0.2">
      <c r="A28" s="38" t="s">
        <v>32</v>
      </c>
      <c r="B28" s="39" t="s">
        <v>281</v>
      </c>
      <c r="C28" s="21"/>
      <c r="D28" s="21"/>
      <c r="E28" s="56"/>
      <c r="F28" s="21"/>
      <c r="G28" s="21"/>
      <c r="H28" s="56">
        <v>4973</v>
      </c>
      <c r="I28" s="52"/>
      <c r="J28" s="21"/>
    </row>
    <row r="29" spans="1:10" ht="12.75" x14ac:dyDescent="0.2">
      <c r="A29" s="38" t="s">
        <v>34</v>
      </c>
      <c r="B29" s="39" t="s">
        <v>281</v>
      </c>
      <c r="C29" s="21"/>
      <c r="D29" s="21"/>
      <c r="E29" s="56">
        <v>2</v>
      </c>
      <c r="F29" s="21"/>
      <c r="G29" s="21"/>
      <c r="H29" s="56">
        <v>12</v>
      </c>
      <c r="I29" s="52"/>
      <c r="J29" s="21"/>
    </row>
    <row r="30" spans="1:10" ht="12.75" x14ac:dyDescent="0.2">
      <c r="A30" s="38" t="s">
        <v>282</v>
      </c>
      <c r="B30" s="39" t="s">
        <v>281</v>
      </c>
      <c r="C30" s="21"/>
      <c r="D30" s="21"/>
      <c r="E30" s="56">
        <v>1</v>
      </c>
      <c r="F30" s="21"/>
      <c r="G30" s="21"/>
      <c r="H30" s="56"/>
      <c r="I30" s="52"/>
      <c r="J30" s="21"/>
    </row>
    <row r="31" spans="1:10" ht="12.75" x14ac:dyDescent="0.2">
      <c r="A31" s="38" t="s">
        <v>283</v>
      </c>
      <c r="B31" s="39"/>
      <c r="C31" s="21"/>
      <c r="D31" s="21"/>
      <c r="E31" s="56">
        <v>1</v>
      </c>
      <c r="F31" s="21"/>
      <c r="G31" s="21"/>
      <c r="H31" s="56">
        <v>9990</v>
      </c>
      <c r="I31" s="52">
        <v>183</v>
      </c>
      <c r="J31" s="21"/>
    </row>
    <row r="32" spans="1:10" ht="13.5" thickBot="1" x14ac:dyDescent="0.25">
      <c r="A32" s="64" t="s">
        <v>284</v>
      </c>
      <c r="B32" s="65" t="s">
        <v>281</v>
      </c>
      <c r="C32" s="53"/>
      <c r="D32" s="53"/>
      <c r="E32" s="53"/>
      <c r="F32" s="53"/>
      <c r="G32" s="53"/>
      <c r="H32" s="53"/>
      <c r="I32" s="55"/>
      <c r="J32" s="53"/>
    </row>
    <row r="33" spans="1:10" ht="12.75" x14ac:dyDescent="0.2">
      <c r="A33" s="38" t="s">
        <v>285</v>
      </c>
      <c r="B33" s="39" t="s">
        <v>281</v>
      </c>
      <c r="C33" s="21"/>
      <c r="D33" s="21"/>
      <c r="E33" s="21"/>
      <c r="F33" s="21"/>
      <c r="G33" s="21"/>
      <c r="H33" s="21">
        <v>500</v>
      </c>
      <c r="I33" s="52"/>
      <c r="J33" s="21"/>
    </row>
    <row r="34" spans="1:10" ht="12.75" x14ac:dyDescent="0.2">
      <c r="A34" s="38" t="s">
        <v>37</v>
      </c>
      <c r="B34" s="39" t="s">
        <v>281</v>
      </c>
      <c r="C34" s="21"/>
      <c r="D34" s="21"/>
      <c r="E34" s="21"/>
      <c r="F34" s="21"/>
      <c r="G34" s="21"/>
      <c r="H34" s="21">
        <v>7</v>
      </c>
      <c r="I34" s="52"/>
      <c r="J34" s="21"/>
    </row>
    <row r="35" spans="1:10" ht="12.75" x14ac:dyDescent="0.2">
      <c r="A35" s="38" t="s">
        <v>286</v>
      </c>
      <c r="B35" s="39" t="s">
        <v>287</v>
      </c>
      <c r="C35" s="21">
        <v>1</v>
      </c>
      <c r="D35" s="21"/>
      <c r="E35" s="21"/>
      <c r="F35" s="21"/>
      <c r="G35" s="21"/>
      <c r="H35" s="21"/>
      <c r="I35" s="52"/>
      <c r="J35" s="21"/>
    </row>
    <row r="36" spans="1:10" ht="12.75" x14ac:dyDescent="0.2">
      <c r="A36" s="38" t="s">
        <v>288</v>
      </c>
      <c r="B36" s="39" t="s">
        <v>289</v>
      </c>
      <c r="C36" s="21"/>
      <c r="D36" s="21"/>
      <c r="E36" s="21"/>
      <c r="F36" s="21"/>
      <c r="G36" s="21"/>
      <c r="H36" s="21">
        <v>306</v>
      </c>
      <c r="I36" s="52"/>
      <c r="J36" s="21"/>
    </row>
    <row r="37" spans="1:10" ht="12.75" x14ac:dyDescent="0.2">
      <c r="A37" s="38" t="s">
        <v>288</v>
      </c>
      <c r="B37" s="39" t="s">
        <v>290</v>
      </c>
      <c r="C37" s="21"/>
      <c r="D37" s="21"/>
      <c r="E37" s="21"/>
      <c r="F37" s="21"/>
      <c r="G37" s="21"/>
      <c r="H37" s="21">
        <v>62</v>
      </c>
      <c r="I37" s="21"/>
      <c r="J37" s="21"/>
    </row>
    <row r="38" spans="1:10" ht="12.75" x14ac:dyDescent="0.2">
      <c r="A38" s="38" t="s">
        <v>291</v>
      </c>
      <c r="B38" s="39" t="s">
        <v>281</v>
      </c>
      <c r="C38" s="21"/>
      <c r="D38" s="21"/>
      <c r="E38" s="21"/>
      <c r="F38" s="21"/>
      <c r="G38" s="21"/>
      <c r="H38" s="21">
        <v>4</v>
      </c>
      <c r="I38" s="21"/>
      <c r="J38" s="21"/>
    </row>
    <row r="39" spans="1:10" ht="12.75" x14ac:dyDescent="0.2">
      <c r="A39" s="38" t="s">
        <v>292</v>
      </c>
      <c r="B39" s="39" t="s">
        <v>293</v>
      </c>
      <c r="C39" s="21"/>
      <c r="D39" s="21"/>
      <c r="E39" s="21"/>
      <c r="F39" s="21"/>
      <c r="G39" s="21">
        <v>12</v>
      </c>
      <c r="H39" s="21"/>
      <c r="I39" s="21"/>
      <c r="J39" s="21"/>
    </row>
    <row r="40" spans="1:10" ht="12.75" x14ac:dyDescent="0.2">
      <c r="A40" s="38" t="s">
        <v>294</v>
      </c>
      <c r="B40" s="39" t="s">
        <v>281</v>
      </c>
      <c r="C40" s="21"/>
      <c r="D40" s="21"/>
      <c r="E40" s="21"/>
      <c r="F40" s="21"/>
      <c r="G40" s="21"/>
      <c r="H40" s="21">
        <v>3</v>
      </c>
      <c r="I40" s="21"/>
      <c r="J40" s="21"/>
    </row>
    <row r="41" spans="1:10" ht="12.75" x14ac:dyDescent="0.2">
      <c r="A41" s="38" t="s">
        <v>295</v>
      </c>
      <c r="B41" s="39" t="s">
        <v>281</v>
      </c>
      <c r="C41" s="21"/>
      <c r="D41" s="21"/>
      <c r="E41" s="40">
        <v>2</v>
      </c>
      <c r="F41" s="21"/>
      <c r="G41" s="21"/>
      <c r="H41" s="40"/>
      <c r="I41" s="21"/>
      <c r="J41" s="21"/>
    </row>
    <row r="42" spans="1:10" ht="12.75" x14ac:dyDescent="0.2">
      <c r="A42" s="38" t="s">
        <v>296</v>
      </c>
      <c r="B42" s="3" t="s">
        <v>297</v>
      </c>
      <c r="C42" s="21"/>
      <c r="D42" s="21"/>
      <c r="E42" s="21"/>
      <c r="F42" s="21"/>
      <c r="G42" s="21"/>
      <c r="H42" s="21">
        <v>303</v>
      </c>
      <c r="I42" s="21"/>
      <c r="J42" s="21"/>
    </row>
    <row r="43" spans="1:10" ht="12.75" x14ac:dyDescent="0.2">
      <c r="A43" s="38" t="s">
        <v>298</v>
      </c>
      <c r="B43" s="3" t="s">
        <v>299</v>
      </c>
      <c r="C43" s="21">
        <v>44</v>
      </c>
      <c r="D43" s="21"/>
      <c r="E43" s="40">
        <v>1</v>
      </c>
      <c r="F43" s="21"/>
      <c r="G43" s="21"/>
      <c r="H43" s="21">
        <v>234</v>
      </c>
      <c r="I43" s="21">
        <v>11</v>
      </c>
      <c r="J43" s="21"/>
    </row>
    <row r="44" spans="1:10" ht="12.75" x14ac:dyDescent="0.2">
      <c r="A44" s="3" t="s">
        <v>300</v>
      </c>
      <c r="B44" s="3" t="s">
        <v>299</v>
      </c>
      <c r="C44" s="21"/>
      <c r="D44" s="21"/>
      <c r="E44" s="21"/>
      <c r="F44" s="21" t="s">
        <v>301</v>
      </c>
      <c r="G44" s="21"/>
      <c r="H44" s="21"/>
      <c r="I44" s="21"/>
      <c r="J44" s="21"/>
    </row>
    <row r="45" spans="1:10" ht="12.75" x14ac:dyDescent="0.2">
      <c r="A45" s="38" t="s">
        <v>40</v>
      </c>
      <c r="B45" s="3" t="s">
        <v>302</v>
      </c>
      <c r="C45" s="58" t="s">
        <v>303</v>
      </c>
      <c r="D45" s="21"/>
      <c r="E45" s="40">
        <v>17</v>
      </c>
      <c r="F45" s="21" t="s">
        <v>301</v>
      </c>
      <c r="G45" s="21"/>
      <c r="H45" s="40"/>
      <c r="I45" s="21"/>
      <c r="J45" s="21"/>
    </row>
    <row r="46" spans="1:10" ht="13.5" thickBot="1" x14ac:dyDescent="0.25">
      <c r="A46" s="64" t="s">
        <v>304</v>
      </c>
      <c r="B46" s="46"/>
      <c r="C46" s="53"/>
      <c r="D46" s="53"/>
      <c r="E46" s="53"/>
      <c r="F46" s="66"/>
      <c r="G46" s="53"/>
      <c r="H46" s="53"/>
      <c r="I46" s="53"/>
      <c r="J46" s="53"/>
    </row>
    <row r="47" spans="1:10" ht="12.75" x14ac:dyDescent="0.2">
      <c r="A47" s="41" t="s">
        <v>305</v>
      </c>
      <c r="B47" s="39" t="s">
        <v>281</v>
      </c>
      <c r="C47" s="21"/>
      <c r="D47" s="21"/>
      <c r="E47" s="40">
        <v>1</v>
      </c>
      <c r="F47" s="21"/>
      <c r="G47" s="21"/>
      <c r="H47" s="21"/>
      <c r="I47" s="21"/>
      <c r="J47" s="21"/>
    </row>
    <row r="48" spans="1:10" ht="12.75" x14ac:dyDescent="0.2">
      <c r="A48" s="42" t="s">
        <v>306</v>
      </c>
      <c r="B48" s="39" t="s">
        <v>281</v>
      </c>
      <c r="C48" s="21"/>
      <c r="D48" s="21"/>
      <c r="E48" s="40">
        <v>1</v>
      </c>
      <c r="F48" s="21"/>
      <c r="G48" s="21"/>
      <c r="H48" s="21"/>
      <c r="I48" s="21"/>
      <c r="J48" s="21"/>
    </row>
    <row r="49" spans="1:10" ht="12.75" x14ac:dyDescent="0.2">
      <c r="A49" s="42" t="s">
        <v>307</v>
      </c>
      <c r="B49" s="39" t="s">
        <v>281</v>
      </c>
      <c r="C49" s="21"/>
      <c r="D49" s="21"/>
      <c r="E49" s="40"/>
      <c r="F49" s="21"/>
      <c r="G49" s="21"/>
      <c r="H49" s="21"/>
      <c r="I49" s="21"/>
      <c r="J49" s="21">
        <v>2</v>
      </c>
    </row>
    <row r="50" spans="1:10" ht="12.75" x14ac:dyDescent="0.2">
      <c r="A50" s="3" t="s">
        <v>308</v>
      </c>
      <c r="B50" s="39" t="s">
        <v>281</v>
      </c>
      <c r="C50" s="21"/>
      <c r="D50" s="21"/>
      <c r="E50" s="21"/>
      <c r="F50" s="21" t="s">
        <v>309</v>
      </c>
      <c r="G50" s="21"/>
      <c r="H50" s="21"/>
      <c r="I50" s="21"/>
      <c r="J50" s="21"/>
    </row>
    <row r="51" spans="1:10" ht="12.75" x14ac:dyDescent="0.2">
      <c r="A51" s="3" t="s">
        <v>308</v>
      </c>
      <c r="B51" s="3" t="s">
        <v>310</v>
      </c>
      <c r="C51" s="21"/>
      <c r="D51" s="21"/>
      <c r="E51" s="21"/>
      <c r="F51" s="21" t="s">
        <v>301</v>
      </c>
      <c r="G51" s="21"/>
      <c r="H51" s="21"/>
      <c r="I51" s="21"/>
      <c r="J51" s="21"/>
    </row>
    <row r="52" spans="1:10" ht="12.75" x14ac:dyDescent="0.2">
      <c r="A52" s="41" t="s">
        <v>311</v>
      </c>
      <c r="B52" s="39" t="s">
        <v>281</v>
      </c>
      <c r="C52" s="21"/>
      <c r="D52" s="21"/>
      <c r="E52" s="40">
        <v>1</v>
      </c>
      <c r="F52" s="59"/>
      <c r="G52" s="21"/>
      <c r="H52" s="21"/>
      <c r="I52" s="21"/>
      <c r="J52" s="21"/>
    </row>
    <row r="53" spans="1:10" ht="12.75" x14ac:dyDescent="0.2">
      <c r="A53" s="41" t="s">
        <v>48</v>
      </c>
      <c r="B53" s="39" t="s">
        <v>281</v>
      </c>
      <c r="C53" s="21">
        <v>1</v>
      </c>
      <c r="D53" s="21"/>
      <c r="E53" s="40">
        <v>4</v>
      </c>
      <c r="F53" s="21"/>
      <c r="G53" s="21"/>
      <c r="H53" s="21">
        <v>1</v>
      </c>
      <c r="I53" s="21"/>
      <c r="J53" s="21"/>
    </row>
    <row r="54" spans="1:10" ht="12.75" x14ac:dyDescent="0.2">
      <c r="A54" s="42" t="s">
        <v>312</v>
      </c>
      <c r="B54" s="39" t="s">
        <v>281</v>
      </c>
      <c r="C54" s="21"/>
      <c r="D54" s="21"/>
      <c r="E54" s="40"/>
      <c r="F54" s="59"/>
      <c r="G54" s="21"/>
      <c r="H54" s="21">
        <v>71</v>
      </c>
      <c r="I54" s="21"/>
      <c r="J54" s="21"/>
    </row>
    <row r="55" spans="1:10" ht="12.75" x14ac:dyDescent="0.2">
      <c r="A55" s="42" t="s">
        <v>313</v>
      </c>
      <c r="B55" s="39" t="s">
        <v>281</v>
      </c>
      <c r="C55" s="21"/>
      <c r="D55" s="21"/>
      <c r="E55" s="40"/>
      <c r="F55" s="59"/>
      <c r="G55" s="21"/>
      <c r="H55" s="21">
        <v>24</v>
      </c>
      <c r="I55" s="21"/>
      <c r="J55" s="21"/>
    </row>
    <row r="56" spans="1:10" ht="12.75" x14ac:dyDescent="0.2">
      <c r="A56" s="3" t="s">
        <v>314</v>
      </c>
      <c r="B56" s="39" t="s">
        <v>281</v>
      </c>
      <c r="C56" s="21"/>
      <c r="D56" s="21"/>
      <c r="E56" s="21"/>
      <c r="F56" s="21" t="s">
        <v>301</v>
      </c>
      <c r="G56" s="21"/>
      <c r="H56" s="21"/>
      <c r="I56" s="21"/>
      <c r="J56" s="21"/>
    </row>
    <row r="57" spans="1:10" ht="12.75" x14ac:dyDescent="0.2">
      <c r="A57" s="42" t="s">
        <v>315</v>
      </c>
      <c r="B57" s="39" t="s">
        <v>281</v>
      </c>
      <c r="C57" s="21"/>
      <c r="D57" s="21"/>
      <c r="E57" s="40">
        <v>1</v>
      </c>
      <c r="F57" s="21"/>
      <c r="G57" s="21"/>
      <c r="H57" s="21">
        <v>16</v>
      </c>
      <c r="I57" s="21"/>
      <c r="J57" s="21"/>
    </row>
    <row r="58" spans="1:10" ht="12.75" x14ac:dyDescent="0.2">
      <c r="A58" s="42" t="s">
        <v>316</v>
      </c>
      <c r="B58" s="39" t="s">
        <v>281</v>
      </c>
      <c r="C58" s="21"/>
      <c r="D58" s="21"/>
      <c r="E58" s="40">
        <v>1</v>
      </c>
      <c r="F58" s="59"/>
      <c r="G58" s="21"/>
      <c r="H58" s="21">
        <v>3</v>
      </c>
      <c r="I58" s="21"/>
      <c r="J58" s="21"/>
    </row>
    <row r="59" spans="1:10" ht="12.75" x14ac:dyDescent="0.2">
      <c r="A59" s="42" t="s">
        <v>317</v>
      </c>
      <c r="B59" s="39" t="s">
        <v>281</v>
      </c>
      <c r="C59" s="21"/>
      <c r="D59" s="21"/>
      <c r="E59" s="40"/>
      <c r="F59" s="59"/>
      <c r="G59" s="21"/>
      <c r="H59" s="21">
        <v>17</v>
      </c>
      <c r="I59" s="21"/>
      <c r="J59" s="21"/>
    </row>
    <row r="60" spans="1:10" ht="12.75" x14ac:dyDescent="0.2">
      <c r="A60" s="42" t="s">
        <v>318</v>
      </c>
      <c r="B60" s="39" t="s">
        <v>281</v>
      </c>
      <c r="C60" s="21"/>
      <c r="D60" s="21"/>
      <c r="E60" s="40"/>
      <c r="F60" s="59"/>
      <c r="G60" s="21"/>
      <c r="H60" s="21">
        <v>4</v>
      </c>
      <c r="I60" s="21"/>
      <c r="J60" s="21"/>
    </row>
    <row r="61" spans="1:10" ht="12.75" x14ac:dyDescent="0.2">
      <c r="A61" s="42" t="s">
        <v>319</v>
      </c>
      <c r="B61" s="39" t="s">
        <v>281</v>
      </c>
      <c r="C61" s="21"/>
      <c r="D61" s="21"/>
      <c r="E61" s="40"/>
      <c r="F61" s="59"/>
      <c r="G61" s="21"/>
      <c r="H61" s="21">
        <v>6</v>
      </c>
      <c r="I61" s="21"/>
      <c r="J61" s="21"/>
    </row>
    <row r="62" spans="1:10" ht="12.75" x14ac:dyDescent="0.2">
      <c r="A62" s="42" t="s">
        <v>320</v>
      </c>
      <c r="B62" s="39" t="s">
        <v>281</v>
      </c>
      <c r="C62" s="21"/>
      <c r="D62" s="21"/>
      <c r="E62" s="40"/>
      <c r="F62" s="59"/>
      <c r="G62" s="21"/>
      <c r="H62" s="21">
        <v>1</v>
      </c>
      <c r="I62" s="21"/>
      <c r="J62" s="21"/>
    </row>
    <row r="63" spans="1:10" ht="12.75" x14ac:dyDescent="0.2">
      <c r="A63" s="41" t="s">
        <v>321</v>
      </c>
      <c r="B63" s="39" t="s">
        <v>281</v>
      </c>
      <c r="C63" s="21">
        <v>3</v>
      </c>
      <c r="D63" s="21"/>
      <c r="E63" s="40">
        <v>1</v>
      </c>
      <c r="F63" s="21"/>
      <c r="G63" s="21"/>
      <c r="H63" s="21"/>
      <c r="I63" s="21"/>
      <c r="J63" s="21"/>
    </row>
    <row r="64" spans="1:10" ht="12.75" x14ac:dyDescent="0.2">
      <c r="A64" s="41" t="s">
        <v>58</v>
      </c>
      <c r="B64" s="39" t="s">
        <v>281</v>
      </c>
      <c r="C64" s="21"/>
      <c r="D64" s="21"/>
      <c r="E64" s="40">
        <v>7</v>
      </c>
      <c r="F64" s="21"/>
      <c r="G64" s="21"/>
      <c r="H64" s="21">
        <v>1</v>
      </c>
      <c r="I64" s="21"/>
      <c r="J64" s="21"/>
    </row>
    <row r="65" spans="1:10" ht="12.75" x14ac:dyDescent="0.2">
      <c r="A65" s="41" t="s">
        <v>322</v>
      </c>
      <c r="B65" s="39" t="s">
        <v>281</v>
      </c>
      <c r="C65" s="21">
        <v>1</v>
      </c>
      <c r="D65" s="21"/>
      <c r="E65" s="40"/>
      <c r="F65" s="21"/>
      <c r="G65" s="21"/>
      <c r="H65" s="21"/>
      <c r="I65" s="21"/>
      <c r="J65" s="21"/>
    </row>
    <row r="66" spans="1:10" ht="12.75" x14ac:dyDescent="0.2">
      <c r="A66" s="41" t="s">
        <v>323</v>
      </c>
      <c r="B66" s="39" t="s">
        <v>302</v>
      </c>
      <c r="C66" s="21">
        <v>1</v>
      </c>
      <c r="D66" s="21"/>
      <c r="E66" s="40"/>
      <c r="F66" s="21"/>
      <c r="G66" s="21"/>
      <c r="H66" s="21"/>
      <c r="I66" s="21"/>
      <c r="J66" s="21"/>
    </row>
    <row r="67" spans="1:10" ht="15.75" customHeight="1" x14ac:dyDescent="0.2">
      <c r="A67" s="41" t="s">
        <v>366</v>
      </c>
      <c r="B67" s="39" t="s">
        <v>302</v>
      </c>
      <c r="C67" s="21"/>
      <c r="D67" s="21"/>
      <c r="E67" s="21"/>
      <c r="F67" s="60" t="s">
        <v>324</v>
      </c>
      <c r="G67" s="21"/>
      <c r="H67" s="21"/>
      <c r="I67" s="21"/>
      <c r="J67" s="21"/>
    </row>
    <row r="68" spans="1:10" ht="12.75" x14ac:dyDescent="0.2">
      <c r="A68" s="41" t="s">
        <v>325</v>
      </c>
      <c r="B68" s="39" t="s">
        <v>281</v>
      </c>
      <c r="C68" s="21"/>
      <c r="D68" s="21"/>
      <c r="E68" s="40">
        <v>6</v>
      </c>
      <c r="F68" s="59"/>
      <c r="G68" s="21"/>
      <c r="H68" s="21"/>
      <c r="I68" s="21"/>
      <c r="J68" s="21"/>
    </row>
    <row r="69" spans="1:10" ht="12.75" x14ac:dyDescent="0.2">
      <c r="A69" s="41" t="s">
        <v>64</v>
      </c>
      <c r="B69" s="39" t="s">
        <v>281</v>
      </c>
      <c r="C69" s="21"/>
      <c r="D69" s="21"/>
      <c r="E69" s="40"/>
      <c r="F69" s="59"/>
      <c r="G69" s="21"/>
      <c r="H69" s="21">
        <v>1572</v>
      </c>
      <c r="I69" s="21"/>
      <c r="J69" s="21"/>
    </row>
    <row r="70" spans="1:10" ht="12.75" x14ac:dyDescent="0.2">
      <c r="A70" s="41" t="s">
        <v>326</v>
      </c>
      <c r="B70" s="39" t="s">
        <v>281</v>
      </c>
      <c r="C70" s="21"/>
      <c r="D70" s="21"/>
      <c r="E70" s="40"/>
      <c r="F70" s="59"/>
      <c r="G70" s="21"/>
      <c r="H70" s="21">
        <v>86</v>
      </c>
      <c r="I70" s="21"/>
      <c r="J70" s="21"/>
    </row>
    <row r="71" spans="1:10" ht="12.75" x14ac:dyDescent="0.2">
      <c r="A71" s="41" t="s">
        <v>327</v>
      </c>
      <c r="B71" s="39" t="s">
        <v>281</v>
      </c>
      <c r="C71" s="21"/>
      <c r="D71" s="21"/>
      <c r="E71" s="40">
        <v>5</v>
      </c>
      <c r="F71" s="21"/>
      <c r="G71" s="21"/>
      <c r="H71" s="21"/>
      <c r="I71" s="21"/>
      <c r="J71" s="21"/>
    </row>
    <row r="72" spans="1:10" ht="12.75" x14ac:dyDescent="0.2">
      <c r="A72" s="41" t="s">
        <v>328</v>
      </c>
      <c r="B72" s="39" t="s">
        <v>281</v>
      </c>
      <c r="C72" s="21"/>
      <c r="D72" s="21">
        <v>2</v>
      </c>
      <c r="E72" s="40"/>
      <c r="F72" s="21"/>
      <c r="G72" s="21"/>
      <c r="H72" s="21"/>
      <c r="I72" s="21"/>
      <c r="J72" s="21"/>
    </row>
    <row r="73" spans="1:10" ht="12.75" x14ac:dyDescent="0.2">
      <c r="A73" s="42" t="s">
        <v>329</v>
      </c>
      <c r="B73" s="39" t="s">
        <v>281</v>
      </c>
      <c r="C73" s="21"/>
      <c r="D73" s="21"/>
      <c r="E73" s="40">
        <v>1</v>
      </c>
      <c r="F73" s="21"/>
      <c r="G73" s="21"/>
      <c r="H73" s="21"/>
      <c r="I73" s="21"/>
      <c r="J73" s="21"/>
    </row>
    <row r="74" spans="1:10" ht="12.75" x14ac:dyDescent="0.2">
      <c r="A74" s="42" t="s">
        <v>68</v>
      </c>
      <c r="B74" s="39" t="s">
        <v>281</v>
      </c>
      <c r="C74" s="21"/>
      <c r="D74" s="21"/>
      <c r="E74" s="40">
        <v>9</v>
      </c>
      <c r="F74" s="59"/>
      <c r="G74" s="21"/>
      <c r="H74" s="21">
        <v>19</v>
      </c>
      <c r="I74" s="21"/>
      <c r="J74" s="21"/>
    </row>
    <row r="75" spans="1:10" ht="12.75" x14ac:dyDescent="0.2">
      <c r="A75" s="42" t="s">
        <v>330</v>
      </c>
      <c r="B75" s="39" t="s">
        <v>281</v>
      </c>
      <c r="C75" s="21"/>
      <c r="D75" s="21"/>
      <c r="E75" s="40"/>
      <c r="F75" s="59"/>
      <c r="G75" s="21"/>
      <c r="H75" s="21">
        <v>4</v>
      </c>
      <c r="I75" s="21"/>
      <c r="J75" s="21"/>
    </row>
    <row r="76" spans="1:10" ht="12.75" x14ac:dyDescent="0.2">
      <c r="A76" s="42" t="s">
        <v>331</v>
      </c>
      <c r="B76" s="39" t="s">
        <v>281</v>
      </c>
      <c r="C76" s="21"/>
      <c r="D76" s="21"/>
      <c r="E76" s="40"/>
      <c r="F76" s="59"/>
      <c r="G76" s="21"/>
      <c r="H76" s="21">
        <v>7</v>
      </c>
      <c r="I76" s="21"/>
      <c r="J76" s="21"/>
    </row>
    <row r="77" spans="1:10" ht="12.75" x14ac:dyDescent="0.2">
      <c r="A77" s="42" t="s">
        <v>332</v>
      </c>
      <c r="B77" s="39" t="s">
        <v>281</v>
      </c>
      <c r="C77" s="21"/>
      <c r="D77" s="21"/>
      <c r="E77" s="40">
        <v>1</v>
      </c>
      <c r="F77" s="59"/>
      <c r="G77" s="21"/>
      <c r="H77" s="21">
        <v>10</v>
      </c>
      <c r="I77" s="21"/>
      <c r="J77" s="21"/>
    </row>
    <row r="78" spans="1:10" ht="12.75" x14ac:dyDescent="0.2">
      <c r="A78" s="42" t="s">
        <v>333</v>
      </c>
      <c r="B78" s="39" t="s">
        <v>281</v>
      </c>
      <c r="C78" s="21"/>
      <c r="D78" s="21"/>
      <c r="E78" s="40"/>
      <c r="F78" s="59"/>
      <c r="G78" s="21"/>
      <c r="H78" s="21">
        <v>2</v>
      </c>
      <c r="I78" s="21"/>
      <c r="J78" s="21"/>
    </row>
    <row r="79" spans="1:10" ht="12.75" x14ac:dyDescent="0.2">
      <c r="A79" s="3" t="s">
        <v>334</v>
      </c>
      <c r="B79" s="39" t="s">
        <v>281</v>
      </c>
      <c r="C79" s="21"/>
      <c r="D79" s="21"/>
      <c r="E79" s="21"/>
      <c r="F79" s="21" t="s">
        <v>335</v>
      </c>
      <c r="G79" s="21"/>
      <c r="H79" s="21"/>
      <c r="I79" s="21"/>
      <c r="J79" s="21"/>
    </row>
    <row r="80" spans="1:10" ht="12.75" x14ac:dyDescent="0.2">
      <c r="A80" s="42" t="s">
        <v>336</v>
      </c>
      <c r="B80" s="39" t="s">
        <v>281</v>
      </c>
      <c r="C80" s="21"/>
      <c r="D80" s="21"/>
      <c r="E80" s="40">
        <v>11</v>
      </c>
      <c r="F80" s="59"/>
      <c r="G80" s="21"/>
      <c r="H80" s="21"/>
      <c r="I80" s="21"/>
      <c r="J80" s="21"/>
    </row>
    <row r="81" spans="1:10" ht="12.75" x14ac:dyDescent="0.2">
      <c r="A81" s="42" t="s">
        <v>337</v>
      </c>
      <c r="B81" s="39" t="s">
        <v>302</v>
      </c>
      <c r="C81" s="21"/>
      <c r="D81" s="21"/>
      <c r="E81" s="40"/>
      <c r="F81" s="59"/>
      <c r="G81" s="21">
        <v>20</v>
      </c>
      <c r="H81" s="21"/>
      <c r="I81" s="21"/>
      <c r="J81" s="21"/>
    </row>
    <row r="82" spans="1:10" ht="12.75" x14ac:dyDescent="0.2">
      <c r="A82" s="42" t="s">
        <v>337</v>
      </c>
      <c r="B82" s="39" t="s">
        <v>338</v>
      </c>
      <c r="C82" s="58" t="s">
        <v>303</v>
      </c>
      <c r="D82" s="58" t="s">
        <v>339</v>
      </c>
      <c r="E82" s="40"/>
      <c r="F82" s="59"/>
      <c r="G82" s="21"/>
      <c r="H82" s="21"/>
      <c r="I82" s="21"/>
      <c r="J82" s="21"/>
    </row>
    <row r="83" spans="1:10" ht="12.75" x14ac:dyDescent="0.2">
      <c r="A83" s="41" t="s">
        <v>71</v>
      </c>
      <c r="B83" s="39" t="s">
        <v>281</v>
      </c>
      <c r="C83" s="21"/>
      <c r="D83" s="21"/>
      <c r="E83" s="40">
        <v>2</v>
      </c>
      <c r="F83" s="59"/>
      <c r="G83" s="21"/>
      <c r="H83" s="21"/>
      <c r="I83" s="21"/>
      <c r="J83" s="21"/>
    </row>
    <row r="84" spans="1:10" ht="12.75" x14ac:dyDescent="0.2">
      <c r="A84" s="3" t="s">
        <v>340</v>
      </c>
      <c r="B84" s="39" t="s">
        <v>281</v>
      </c>
      <c r="C84" s="21"/>
      <c r="D84" s="21"/>
      <c r="E84" s="21"/>
      <c r="F84" s="21">
        <v>1</v>
      </c>
      <c r="G84" s="21"/>
      <c r="H84" s="21"/>
      <c r="I84" s="21"/>
      <c r="J84" s="21"/>
    </row>
    <row r="85" spans="1:10" ht="12.75" x14ac:dyDescent="0.2">
      <c r="A85" s="3" t="s">
        <v>341</v>
      </c>
      <c r="B85" s="39" t="s">
        <v>342</v>
      </c>
      <c r="C85" s="21"/>
      <c r="D85" s="21"/>
      <c r="E85" s="21"/>
      <c r="F85" s="21" t="s">
        <v>301</v>
      </c>
      <c r="G85" s="21"/>
      <c r="H85" s="21"/>
      <c r="I85" s="21"/>
      <c r="J85" s="21"/>
    </row>
    <row r="86" spans="1:10" ht="12.75" x14ac:dyDescent="0.2">
      <c r="A86" s="42" t="s">
        <v>343</v>
      </c>
      <c r="B86" s="39" t="s">
        <v>281</v>
      </c>
      <c r="C86" s="21"/>
      <c r="D86" s="21"/>
      <c r="E86" s="40"/>
      <c r="F86" s="59"/>
      <c r="G86" s="21"/>
      <c r="H86" s="21">
        <v>14</v>
      </c>
      <c r="I86" s="21"/>
      <c r="J86" s="21"/>
    </row>
    <row r="87" spans="1:10" ht="12.75" x14ac:dyDescent="0.2">
      <c r="A87" s="42" t="s">
        <v>344</v>
      </c>
      <c r="B87" s="39" t="s">
        <v>281</v>
      </c>
      <c r="C87" s="21"/>
      <c r="D87" s="21"/>
      <c r="E87" s="40">
        <v>2</v>
      </c>
      <c r="F87" s="21"/>
      <c r="G87" s="21"/>
      <c r="H87" s="21"/>
      <c r="I87" s="21"/>
      <c r="J87" s="21"/>
    </row>
    <row r="88" spans="1:10" ht="12.75" x14ac:dyDescent="0.2">
      <c r="A88" s="3" t="s">
        <v>345</v>
      </c>
      <c r="B88" s="39" t="s">
        <v>281</v>
      </c>
      <c r="C88" s="21"/>
      <c r="D88" s="21"/>
      <c r="E88" s="21"/>
      <c r="F88" s="21" t="s">
        <v>301</v>
      </c>
      <c r="G88" s="21"/>
      <c r="H88" s="21"/>
      <c r="I88" s="21"/>
      <c r="J88" s="21"/>
    </row>
    <row r="89" spans="1:10" ht="12.75" x14ac:dyDescent="0.2">
      <c r="A89" s="42" t="s">
        <v>346</v>
      </c>
      <c r="B89" s="39" t="s">
        <v>281</v>
      </c>
      <c r="C89" s="21"/>
      <c r="D89" s="21"/>
      <c r="E89" s="40">
        <v>1</v>
      </c>
      <c r="F89" s="21"/>
      <c r="G89" s="21"/>
      <c r="H89" s="21"/>
      <c r="I89" s="21"/>
      <c r="J89" s="21"/>
    </row>
    <row r="90" spans="1:10" ht="12.75" x14ac:dyDescent="0.2">
      <c r="A90" s="42" t="s">
        <v>347</v>
      </c>
      <c r="B90" s="39" t="s">
        <v>281</v>
      </c>
      <c r="C90" s="21"/>
      <c r="D90" s="21"/>
      <c r="E90" s="40">
        <v>5</v>
      </c>
      <c r="F90" s="59"/>
      <c r="G90" s="21"/>
      <c r="H90" s="21"/>
      <c r="I90" s="21"/>
      <c r="J90" s="21"/>
    </row>
    <row r="91" spans="1:10" ht="12.75" x14ac:dyDescent="0.2">
      <c r="A91" s="41" t="s">
        <v>348</v>
      </c>
      <c r="B91" s="39" t="s">
        <v>281</v>
      </c>
      <c r="C91" s="21">
        <v>3</v>
      </c>
      <c r="D91" s="21"/>
      <c r="E91" s="40">
        <v>13</v>
      </c>
      <c r="F91" s="21" t="s">
        <v>301</v>
      </c>
      <c r="G91" s="21">
        <v>1</v>
      </c>
      <c r="H91" s="21">
        <v>72</v>
      </c>
      <c r="I91" s="21"/>
      <c r="J91" s="21"/>
    </row>
    <row r="92" spans="1:10" ht="12.75" x14ac:dyDescent="0.2">
      <c r="A92" s="42" t="s">
        <v>349</v>
      </c>
      <c r="B92" s="39" t="s">
        <v>281</v>
      </c>
      <c r="C92" s="21"/>
      <c r="D92" s="21"/>
      <c r="E92" s="40"/>
      <c r="F92" s="21"/>
      <c r="G92" s="21"/>
      <c r="H92" s="21">
        <v>3</v>
      </c>
      <c r="I92" s="21"/>
      <c r="J92" s="21"/>
    </row>
    <row r="93" spans="1:10" ht="12.75" x14ac:dyDescent="0.2">
      <c r="A93" s="42" t="s">
        <v>350</v>
      </c>
      <c r="B93" s="39" t="s">
        <v>281</v>
      </c>
      <c r="C93" s="21"/>
      <c r="D93" s="21"/>
      <c r="E93" s="40">
        <v>6</v>
      </c>
      <c r="F93" s="21"/>
      <c r="G93" s="21"/>
      <c r="H93" s="21"/>
      <c r="I93" s="21"/>
      <c r="J93" s="21"/>
    </row>
    <row r="94" spans="1:10" ht="12.75" x14ac:dyDescent="0.2">
      <c r="A94" s="3" t="s">
        <v>351</v>
      </c>
      <c r="B94" s="39" t="s">
        <v>281</v>
      </c>
      <c r="C94" s="21"/>
      <c r="D94" s="21"/>
      <c r="E94" s="21"/>
      <c r="F94" s="21" t="s">
        <v>335</v>
      </c>
      <c r="G94" s="21"/>
      <c r="H94" s="21"/>
      <c r="I94" s="21"/>
      <c r="J94" s="21"/>
    </row>
    <row r="95" spans="1:10" ht="12.75" x14ac:dyDescent="0.2">
      <c r="A95" s="3" t="s">
        <v>352</v>
      </c>
      <c r="B95" s="39" t="s">
        <v>281</v>
      </c>
      <c r="C95" s="21"/>
      <c r="D95" s="21"/>
      <c r="E95" s="21"/>
      <c r="F95" s="21" t="s">
        <v>324</v>
      </c>
      <c r="G95" s="21"/>
      <c r="H95" s="21"/>
      <c r="I95" s="21"/>
      <c r="J95" s="21"/>
    </row>
    <row r="96" spans="1:10" ht="12.75" x14ac:dyDescent="0.2">
      <c r="A96" s="41" t="s">
        <v>353</v>
      </c>
      <c r="B96" s="39" t="s">
        <v>281</v>
      </c>
      <c r="C96" s="21"/>
      <c r="D96" s="21"/>
      <c r="E96" s="40">
        <v>1</v>
      </c>
      <c r="F96" s="59"/>
      <c r="G96" s="21"/>
      <c r="H96" s="21"/>
      <c r="I96" s="21"/>
      <c r="J96" s="21"/>
    </row>
    <row r="97" spans="1:10" ht="12.75" x14ac:dyDescent="0.2">
      <c r="A97" s="41" t="s">
        <v>354</v>
      </c>
      <c r="B97" s="39" t="s">
        <v>281</v>
      </c>
      <c r="C97" s="21"/>
      <c r="D97" s="21"/>
      <c r="E97" s="40">
        <v>1</v>
      </c>
      <c r="F97" s="21" t="s">
        <v>301</v>
      </c>
      <c r="G97" s="21"/>
      <c r="H97" s="21"/>
      <c r="I97" s="21"/>
      <c r="J97" s="21"/>
    </row>
    <row r="98" spans="1:10" ht="12.75" x14ac:dyDescent="0.2">
      <c r="A98" s="42" t="s">
        <v>93</v>
      </c>
      <c r="B98" s="39" t="s">
        <v>281</v>
      </c>
      <c r="C98" s="21"/>
      <c r="D98" s="21"/>
      <c r="E98" s="40"/>
      <c r="F98" s="21"/>
      <c r="G98" s="21"/>
      <c r="H98" s="21">
        <v>3</v>
      </c>
      <c r="I98" s="21"/>
      <c r="J98" s="21"/>
    </row>
    <row r="99" spans="1:10" ht="12.75" x14ac:dyDescent="0.2">
      <c r="A99" s="41" t="s">
        <v>355</v>
      </c>
      <c r="B99" s="39" t="s">
        <v>281</v>
      </c>
      <c r="C99" s="21"/>
      <c r="D99" s="21"/>
      <c r="E99" s="40">
        <v>2</v>
      </c>
      <c r="F99" s="21"/>
      <c r="G99" s="21"/>
      <c r="H99" s="21"/>
      <c r="I99" s="21"/>
      <c r="J99" s="21"/>
    </row>
    <row r="100" spans="1:10" ht="12.75" x14ac:dyDescent="0.2">
      <c r="A100" s="41" t="s">
        <v>356</v>
      </c>
      <c r="B100" s="39" t="s">
        <v>281</v>
      </c>
      <c r="C100" s="21"/>
      <c r="D100" s="21"/>
      <c r="E100" s="40"/>
      <c r="F100" s="21"/>
      <c r="G100" s="21">
        <v>4</v>
      </c>
      <c r="H100" s="21"/>
      <c r="I100" s="21"/>
      <c r="J100" s="21"/>
    </row>
    <row r="101" spans="1:10" ht="12.75" x14ac:dyDescent="0.2">
      <c r="A101" s="42" t="s">
        <v>357</v>
      </c>
      <c r="B101" s="39" t="s">
        <v>281</v>
      </c>
      <c r="C101" s="21"/>
      <c r="D101" s="21"/>
      <c r="E101" s="40">
        <v>9</v>
      </c>
      <c r="F101" s="21"/>
      <c r="G101" s="21"/>
      <c r="H101" s="21"/>
      <c r="I101" s="21"/>
      <c r="J101" s="21"/>
    </row>
    <row r="102" spans="1:10" ht="12.75" x14ac:dyDescent="0.2">
      <c r="A102" s="42" t="s">
        <v>358</v>
      </c>
      <c r="B102" s="39" t="s">
        <v>281</v>
      </c>
      <c r="C102" s="21"/>
      <c r="D102" s="21"/>
      <c r="E102" s="40">
        <v>49</v>
      </c>
      <c r="F102" s="59"/>
      <c r="G102" s="21"/>
      <c r="H102" s="21"/>
      <c r="I102" s="21"/>
      <c r="J102" s="21"/>
    </row>
    <row r="103" spans="1:10" ht="12.75" x14ac:dyDescent="0.2">
      <c r="A103" s="3" t="s">
        <v>359</v>
      </c>
      <c r="B103" s="39" t="s">
        <v>281</v>
      </c>
      <c r="C103" s="21"/>
      <c r="D103" s="21"/>
      <c r="E103" s="21"/>
      <c r="F103" s="21" t="s">
        <v>301</v>
      </c>
      <c r="G103" s="21"/>
      <c r="H103" s="21"/>
      <c r="I103" s="21"/>
      <c r="J103" s="21"/>
    </row>
    <row r="104" spans="1:10" ht="12.75" x14ac:dyDescent="0.2">
      <c r="A104" s="43" t="s">
        <v>102</v>
      </c>
      <c r="B104" s="39" t="s">
        <v>281</v>
      </c>
      <c r="C104" s="21"/>
      <c r="D104" s="21"/>
      <c r="E104" s="21"/>
      <c r="F104" s="21" t="s">
        <v>301</v>
      </c>
      <c r="G104" s="21"/>
      <c r="H104" s="21"/>
      <c r="I104" s="21"/>
      <c r="J104" s="21"/>
    </row>
    <row r="105" spans="1:10" ht="12.75" x14ac:dyDescent="0.2">
      <c r="A105" s="42" t="s">
        <v>360</v>
      </c>
      <c r="B105" s="39" t="s">
        <v>281</v>
      </c>
      <c r="C105" s="21"/>
      <c r="D105" s="21"/>
      <c r="E105" s="40">
        <v>1</v>
      </c>
      <c r="F105" s="59"/>
      <c r="G105" s="21"/>
      <c r="H105" s="21"/>
      <c r="I105" s="21"/>
      <c r="J105" s="21"/>
    </row>
    <row r="106" spans="1:10" ht="12.75" x14ac:dyDescent="0.2">
      <c r="A106" s="42" t="s">
        <v>361</v>
      </c>
      <c r="B106" s="39" t="s">
        <v>281</v>
      </c>
      <c r="C106" s="21"/>
      <c r="D106" s="21"/>
      <c r="E106" s="40">
        <v>1</v>
      </c>
      <c r="F106" s="21"/>
      <c r="G106" s="21"/>
      <c r="H106" s="21"/>
      <c r="I106" s="21"/>
      <c r="J106" s="21"/>
    </row>
    <row r="107" spans="1:10" ht="12.75" x14ac:dyDescent="0.2">
      <c r="A107" s="43" t="s">
        <v>362</v>
      </c>
      <c r="B107" s="39" t="s">
        <v>281</v>
      </c>
      <c r="C107" s="21"/>
      <c r="D107" s="21"/>
      <c r="E107" s="21"/>
      <c r="F107" s="21" t="s">
        <v>301</v>
      </c>
      <c r="G107" s="21"/>
      <c r="H107" s="21"/>
      <c r="I107" s="21"/>
      <c r="J107" s="21"/>
    </row>
    <row r="108" spans="1:10" ht="12.75" x14ac:dyDescent="0.2">
      <c r="A108" s="42" t="s">
        <v>363</v>
      </c>
      <c r="B108" s="39" t="s">
        <v>281</v>
      </c>
      <c r="C108" s="21"/>
      <c r="D108" s="21"/>
      <c r="E108" s="40"/>
      <c r="F108" s="21"/>
      <c r="G108" s="21"/>
      <c r="H108" s="21">
        <v>13</v>
      </c>
      <c r="I108" s="21"/>
      <c r="J108" s="21"/>
    </row>
    <row r="109" spans="1:10" ht="12.75" x14ac:dyDescent="0.2">
      <c r="A109" s="41" t="s">
        <v>364</v>
      </c>
      <c r="B109" s="39" t="s">
        <v>281</v>
      </c>
      <c r="C109" s="21"/>
      <c r="D109" s="21"/>
      <c r="E109" s="40">
        <v>8</v>
      </c>
      <c r="F109" s="21"/>
      <c r="G109" s="21"/>
      <c r="H109" s="21">
        <v>4</v>
      </c>
      <c r="I109" s="21"/>
      <c r="J109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Information</vt:lpstr>
      <vt:lpstr>Table 1</vt:lpstr>
      <vt:lpstr>Table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Sojka</cp:lastModifiedBy>
  <dcterms:created xsi:type="dcterms:W3CDTF">2021-12-09T17:59:58Z</dcterms:created>
  <dcterms:modified xsi:type="dcterms:W3CDTF">2022-11-16T11:43:31Z</dcterms:modified>
</cp:coreProperties>
</file>